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shboard" sheetId="1" r:id="rId5"/>
    <sheet state="visible" name="Registro ingresos" sheetId="2" r:id="rId6"/>
    <sheet state="visible" name="Activos" sheetId="3" r:id="rId7"/>
    <sheet state="visible" name="Resumen mensual" sheetId="4" r:id="rId8"/>
    <sheet state="visible" name="Previsión anual" sheetId="5" r:id="rId9"/>
    <sheet state="visible" name="Instrucciones" sheetId="6" r:id="rId10"/>
    <sheet state="visible" name="Listas" sheetId="7" r:id="rId11"/>
    <sheet state="visible" name="Guía rápida" sheetId="8" r:id="rId12"/>
    <sheet state="visible" name="Glosario" sheetId="9" r:id="rId13"/>
  </sheets>
  <definedNames/>
  <calcPr/>
</workbook>
</file>

<file path=xl/sharedStrings.xml><?xml version="1.0" encoding="utf-8"?>
<sst xmlns="http://schemas.openxmlformats.org/spreadsheetml/2006/main" count="229" uniqueCount="143">
  <si>
    <t>Dashboard - Dividendos e ingresos pasivos</t>
  </si>
  <si>
    <t>Control de dividendos brutos, retenciones, ingresos netos, frecuencia y previsión anual.</t>
  </si>
  <si>
    <t>Ingresos brutos</t>
  </si>
  <si>
    <t>Retenciones</t>
  </si>
  <si>
    <t>Ingresos netos</t>
  </si>
  <si>
    <t>Capital invertido</t>
  </si>
  <si>
    <t>Total antes de retenciones.</t>
  </si>
  <si>
    <t>Retención origen + destino.</t>
  </si>
  <si>
    <t>Total neto cobrado.</t>
  </si>
  <si>
    <t>Capital estimado en activos generadores.</t>
  </si>
  <si>
    <t>Yield neto estimado</t>
  </si>
  <si>
    <t>Previsión anual neta</t>
  </si>
  <si>
    <t>Número de cobros</t>
  </si>
  <si>
    <t>Mes con más ingresos</t>
  </si>
  <si>
    <t>Ingresos netos / capital invertido.</t>
  </si>
  <si>
    <t>Estimación editable por mes.</t>
  </si>
  <si>
    <t>Cobros registrados.</t>
  </si>
  <si>
    <t>Según ingreso neto mensual.</t>
  </si>
  <si>
    <t>Resumen mensual de ingresos netos</t>
  </si>
  <si>
    <t>Registro de dividendos e ingresos pasivos</t>
  </si>
  <si>
    <t>Introduce cobros brutos y retenciones. El importe neto, mes y año se calculan automáticamente.</t>
  </si>
  <si>
    <t>Fecha de cobro</t>
  </si>
  <si>
    <t>Activo</t>
  </si>
  <si>
    <t>Ticker</t>
  </si>
  <si>
    <t>Categoría</t>
  </si>
  <si>
    <t>País</t>
  </si>
  <si>
    <t>Broker/Plataforma</t>
  </si>
  <si>
    <t>Importe bruto</t>
  </si>
  <si>
    <t>Retención origen</t>
  </si>
  <si>
    <t>Retención destino</t>
  </si>
  <si>
    <t>Importe neto</t>
  </si>
  <si>
    <t>Divisa</t>
  </si>
  <si>
    <t>Mes</t>
  </si>
  <si>
    <t>Año</t>
  </si>
  <si>
    <t>Notas</t>
  </si>
  <si>
    <t>Empresa Ejemplo A</t>
  </si>
  <si>
    <t>EJA</t>
  </si>
  <si>
    <t>Acciones</t>
  </si>
  <si>
    <t>España</t>
  </si>
  <si>
    <t>Broker A</t>
  </si>
  <si>
    <t>EUR</t>
  </si>
  <si>
    <t>Ejemplo ficticio</t>
  </si>
  <si>
    <t>ETF Distribución Global</t>
  </si>
  <si>
    <t>ETFD</t>
  </si>
  <si>
    <t>ETFs</t>
  </si>
  <si>
    <t>Irlanda</t>
  </si>
  <si>
    <t>Broker B</t>
  </si>
  <si>
    <t>Cuenta remunerada</t>
  </si>
  <si>
    <t>CR</t>
  </si>
  <si>
    <t>Banco A</t>
  </si>
  <si>
    <t>Activos generadores de ingresos</t>
  </si>
  <si>
    <t>Registra activos que generan dividendos, intereses u otros ingresos pasivos.</t>
  </si>
  <si>
    <t>Frecuencia esperada</t>
  </si>
  <si>
    <t>Ingreso neto estimado anual</t>
  </si>
  <si>
    <t>Trimestral</t>
  </si>
  <si>
    <t>Semestral</t>
  </si>
  <si>
    <t>Mensual</t>
  </si>
  <si>
    <t>Resumen mensual</t>
  </si>
  <si>
    <t>Resumen automático por mes para analizar estacionalidad de ingresos pasivos.</t>
  </si>
  <si>
    <t>Año referencia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</si>
  <si>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</si>
  <si>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</si>
  <si>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</si>
  <si>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</si>
  <si>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</si>
  <si>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</si>
  <si>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</si>
  <si>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</si>
  <si>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</si>
  <si>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</si>
  <si>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</si>
  <si>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</si>
  <si>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Previsión anual</t>
  </si>
  <si>
    <t>Previsión editable para estimar ingresos netos futuros por mes.</t>
  </si>
  <si>
    <t>Ingresos brutos previstos</t>
  </si>
  <si>
    <t>Retenciones previstas</t>
  </si>
  <si>
    <t>Ingresos netos previstos</t>
  </si>
  <si>
    <t>Introduce previsión</t>
  </si>
  <si>
    <t>Cómo usar esta plantilla</t>
  </si>
  <si>
    <t>Herramienta educativa de Horizonte Base. No constituye asesoramiento financiero, fiscal ni recomendación personalizada.</t>
  </si>
  <si>
    <t>Sección</t>
  </si>
  <si>
    <t>Instrucción</t>
  </si>
  <si>
    <t>Qué registrar</t>
  </si>
  <si>
    <t>Cada cobro de dividendo, interés, cupón o ingreso pasivo con sus retenciones.</t>
  </si>
  <si>
    <t>Qué se calcula</t>
  </si>
  <si>
    <t>Importe neto, mes, año, resumen mensual, previsión anual e indicadores del dashboard.</t>
  </si>
  <si>
    <t>Uso recomendado</t>
  </si>
  <si>
    <t>Actualiza cada vez que cobres un ingreso y revisa la previsión una vez al trimestre.</t>
  </si>
  <si>
    <t>Aviso educativo</t>
  </si>
  <si>
    <t>No recomienda activos ni predice ingresos futuros. Solo organiza datos introducidos.</t>
  </si>
  <si>
    <t>Categorías</t>
  </si>
  <si>
    <t>Frecuencia</t>
  </si>
  <si>
    <t>Divisas</t>
  </si>
  <si>
    <t>Meses</t>
  </si>
  <si>
    <t>USD</t>
  </si>
  <si>
    <t>REITs</t>
  </si>
  <si>
    <t>GBP</t>
  </si>
  <si>
    <t>P2P</t>
  </si>
  <si>
    <t>Anual</t>
  </si>
  <si>
    <t>CHF</t>
  </si>
  <si>
    <t>Irregular</t>
  </si>
  <si>
    <t>Otra</t>
  </si>
  <si>
    <t>Depósito</t>
  </si>
  <si>
    <t>Crypto staking</t>
  </si>
  <si>
    <t>Otros</t>
  </si>
  <si>
    <t>Guía rápida - dividendos e ingresos pasivos</t>
  </si>
  <si>
    <t>Paso</t>
  </si>
  <si>
    <t>Qué hacer</t>
  </si>
  <si>
    <t>Dónde se hace</t>
  </si>
  <si>
    <t>Consejo práctico</t>
  </si>
  <si>
    <t>Registra cada cobro bruto y sus retenciones.</t>
  </si>
  <si>
    <t>Registro ingresos</t>
  </si>
  <si>
    <t>Separar origen y destino ayuda a revisar impuestos después.</t>
  </si>
  <si>
    <t>Mantén una lista de activos generadores.</t>
  </si>
  <si>
    <t>Activos</t>
  </si>
  <si>
    <t>Añade frecuencia esperada e ingreso neto estimado anual.</t>
  </si>
  <si>
    <t>Revisa estacionalidad por meses.</t>
  </si>
  <si>
    <t>Algunos ingresos no llegan todos los meses; evita conclusiones precipitadas.</t>
  </si>
  <si>
    <t>Planifica previsión anual con prudencia.</t>
  </si>
  <si>
    <t>No confundas ingresos esperados con ingresos garantizados.</t>
  </si>
  <si>
    <t>Consulta brutos, retenciones y netos.</t>
  </si>
  <si>
    <t>Dashboard</t>
  </si>
  <si>
    <t>La cifra clave suele ser el neto cobrado, no el bruto anunciado.</t>
  </si>
  <si>
    <t>Esta plantilla es informativa y no constituye asesoramiento financiero, fiscal ni recomendación personalizada.</t>
  </si>
  <si>
    <t>Glosario básico</t>
  </si>
  <si>
    <t>Término</t>
  </si>
  <si>
    <t>Qué significa</t>
  </si>
  <si>
    <t>Por qué importa</t>
  </si>
  <si>
    <t>Dividendo bruto</t>
  </si>
  <si>
    <t>Importe anunciado antes de impuestos/retenciones.</t>
  </si>
  <si>
    <t>No equivale al dinero que recibes finalmente.</t>
  </si>
  <si>
    <t>Dividendo neto</t>
  </si>
  <si>
    <t>Importe recibido después de retenciones.</t>
  </si>
  <si>
    <t>Es la cifra útil para tu flujo de caja real.</t>
  </si>
  <si>
    <t>Retención en origen</t>
  </si>
  <si>
    <t>Impuesto retenido en el país de origen del activo.</t>
  </si>
  <si>
    <t>Importa especialmente con acciones extranjeras.</t>
  </si>
  <si>
    <t>Yield</t>
  </si>
  <si>
    <t>Rentabilidad por dividendo sobre capital o precio.</t>
  </si>
  <si>
    <t>Debe interpretarse junto al riesgo y sostenibilidad.</t>
  </si>
  <si>
    <t>Frecuencia de cobro</t>
  </si>
  <si>
    <t>Periodicidad con la que paga un activo.</t>
  </si>
  <si>
    <t>Ayuda a planificar flujo mensual o anual.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</si>
</sst>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 €"/>
    <numFmt numFmtId="165" formatCode="€ #,##0.00"/>
    <numFmt numFmtId="166" formatCode="d&quot;/&quot;m&quot;/&quot;yy"/>
  </numFmts>
  <fonts count="15">
    <font>
      <sz val="11.0"/>
      <color rgb="FF000000"/>
      <name val="Carlito"/>
      <scheme val="minor"/>
    </font>
    <font>
      <b/>
      <sz val="16.0"/>
      <color rgb="FFFFFFFF"/>
      <name val="Carlito"/>
    </font>
    <font>
      <color theme="1"/>
      <name val="Carlito"/>
      <scheme val="minor"/>
    </font>
    <font>
      <sz val="11.0"/>
      <color theme="1"/>
      <name val="Carlito"/>
    </font>
    <font>
      <i/>
      <sz val="10.0"/>
      <color rgb="FFFFFFFF"/>
      <name val="Carlito"/>
    </font>
    <font>
      <b/>
      <sz val="11.0"/>
      <color rgb="FF0F3A63"/>
      <name val="Carlito"/>
    </font>
    <font>
      <b/>
      <sz val="14.0"/>
      <color rgb="FF0F172A"/>
      <name val="Carlito"/>
    </font>
    <font>
      <b/>
      <sz val="9.0"/>
      <color rgb="FF64748B"/>
      <name val="Carlito"/>
    </font>
    <font>
      <sz val="9.0"/>
      <color rgb="FF64748B"/>
      <name val="Carlito"/>
    </font>
    <font>
      <b/>
      <sz val="11.0"/>
      <color theme="1"/>
      <name val="Carlito"/>
    </font>
    <font>
      <b/>
      <sz val="11.0"/>
      <color rgb="FFFFFFFF"/>
      <name val="Carlito"/>
    </font>
    <font>
      <b/>
      <sz val="14.0"/>
      <color rgb="FFFFFFFF"/>
      <name val="Carlito"/>
    </font>
    <font>
      <i/>
      <sz val="11.0"/>
      <color rgb="FF0F172A"/>
      <name val="Carlito"/>
    </font>
    <font>
      <b/>
      <sz val="15.0"/>
      <color rgb="FFFFFFFF"/>
      <name val="Carlito"/>
    </font>
    <font>
      <sz val="11.0"/>
      <color rgb="FF7C2D12"/>
      <name val="Carlito"/>
    </font>
  </fonts>
  <fills count="11">
    <fill>
      <patternFill patternType="none"/>
    </fill>
    <fill>
      <patternFill patternType="lightGray"/>
    </fill>
    <fill>
      <patternFill patternType="solid">
        <fgColor rgb="FF0F3A63"/>
        <bgColor rgb="FF0F3A63"/>
      </patternFill>
    </fill>
    <fill>
      <patternFill patternType="solid">
        <fgColor rgb="FF123C69"/>
        <bgColor rgb="FF123C69"/>
      </patternFill>
    </fill>
    <fill>
      <patternFill patternType="solid">
        <fgColor rgb="FFEFF6FF"/>
        <bgColor rgb="FFEFF6FF"/>
      </patternFill>
    </fill>
    <fill>
      <patternFill patternType="solid">
        <fgColor rgb="FFFFFFFF"/>
        <bgColor rgb="FFFFFFFF"/>
      </patternFill>
    </fill>
    <fill>
      <patternFill patternType="solid">
        <fgColor rgb="FFE0F2FE"/>
        <bgColor rgb="FFE0F2FE"/>
      </patternFill>
    </fill>
    <fill>
      <patternFill patternType="solid">
        <fgColor rgb="FFECFDF5"/>
        <bgColor rgb="FFECFDF5"/>
      </patternFill>
    </fill>
    <fill>
      <patternFill patternType="solid">
        <fgColor rgb="FF0F766E"/>
        <bgColor rgb="FF0F766E"/>
      </patternFill>
    </fill>
    <fill>
      <patternFill patternType="solid">
        <fgColor rgb="FF0F3C69"/>
        <bgColor rgb="FF0F3C69"/>
      </patternFill>
    </fill>
    <fill>
      <patternFill patternType="solid">
        <fgColor rgb="FFFEF3C7"/>
        <bgColor rgb="FFFEF3C7"/>
      </patternFill>
    </fill>
  </fills>
  <borders count="1">
    <border/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shrinkToFit="0" vertical="center" wrapText="1"/>
    </xf>
    <xf borderId="0" fillId="3" fontId="4" numFmtId="0" xfId="0" applyAlignment="1" applyFill="1" applyFont="1">
      <alignment horizontal="center" shrinkToFit="0" vertical="center" wrapText="1"/>
    </xf>
    <xf borderId="0" fillId="4" fontId="5" numFmtId="0" xfId="0" applyAlignment="1" applyFill="1" applyFont="1">
      <alignment horizontal="center" shrinkToFit="0" vertical="center" wrapText="1"/>
    </xf>
    <xf borderId="0" fillId="5" fontId="6" numFmtId="164" xfId="0" applyAlignment="1" applyFill="1" applyFont="1" applyNumberFormat="1">
      <alignment horizontal="center" shrinkToFit="0" vertical="center" wrapText="1"/>
    </xf>
    <xf borderId="0" fillId="5" fontId="7" numFmtId="0" xfId="0" applyAlignment="1" applyFont="1">
      <alignment horizontal="center" shrinkToFit="0" vertical="center" wrapText="1"/>
    </xf>
    <xf borderId="0" fillId="5" fontId="8" numFmtId="0" xfId="0" applyAlignment="1" applyFont="1">
      <alignment horizontal="center" shrinkToFit="0" vertical="center" wrapText="1"/>
    </xf>
    <xf borderId="0" fillId="6" fontId="9" numFmtId="0" xfId="0" applyAlignment="1" applyFill="1" applyFont="1">
      <alignment horizontal="center" vertical="center"/>
    </xf>
    <xf borderId="0" fillId="7" fontId="9" numFmtId="164" xfId="0" applyAlignment="1" applyFill="1" applyFont="1" applyNumberFormat="1">
      <alignment horizontal="center" vertical="center"/>
    </xf>
    <xf borderId="0" fillId="5" fontId="6" numFmtId="10" xfId="0" applyAlignment="1" applyFont="1" applyNumberFormat="1">
      <alignment horizontal="center" shrinkToFit="0" vertical="center" wrapText="1"/>
    </xf>
    <xf borderId="0" fillId="5" fontId="6" numFmtId="0" xfId="0" applyAlignment="1" applyFont="1">
      <alignment horizontal="center" shrinkToFit="0" vertical="center" wrapText="1"/>
    </xf>
    <xf borderId="0" fillId="7" fontId="9" numFmtId="0" xfId="0" applyAlignment="1" applyFont="1">
      <alignment horizontal="center" vertical="center"/>
    </xf>
    <xf borderId="0" fillId="8" fontId="10" numFmtId="0" xfId="0" applyAlignment="1" applyFill="1" applyFont="1">
      <alignment horizontal="center" shrinkToFit="0" vertical="center" wrapText="1"/>
    </xf>
    <xf borderId="0" fillId="0" fontId="3" numFmtId="165" xfId="0" applyAlignment="1" applyFont="1" applyNumberFormat="1">
      <alignment horizontal="center" shrinkToFit="0" vertical="center" wrapText="1"/>
    </xf>
    <xf borderId="0" fillId="9" fontId="11" numFmtId="0" xfId="0" applyAlignment="1" applyFill="1" applyFont="1">
      <alignment horizontal="center" shrinkToFit="0" vertical="center" wrapText="1"/>
    </xf>
    <xf borderId="0" fillId="6" fontId="12" numFmtId="0" xfId="0" applyAlignment="1" applyFont="1">
      <alignment horizontal="center" shrinkToFit="0" vertical="center" wrapText="1"/>
    </xf>
    <xf borderId="0" fillId="8" fontId="10" numFmtId="0" xfId="0" applyAlignment="1" applyFont="1">
      <alignment horizontal="center" shrinkToFit="0" vertical="center" wrapText="1"/>
    </xf>
    <xf borderId="0" fillId="0" fontId="3" numFmtId="166" xfId="0" applyAlignment="1" applyFont="1" applyNumberForma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3" numFmtId="164" xfId="0" applyAlignment="1" applyFont="1" applyNumberForma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3" numFmtId="10" xfId="0" applyAlignment="1" applyFont="1" applyNumberFormat="1">
      <alignment horizontal="center" shrinkToFit="0" vertical="center" wrapText="1"/>
    </xf>
    <xf borderId="0" fillId="9" fontId="10" numFmtId="0" xfId="0" applyAlignment="1" applyFont="1">
      <alignment horizontal="center" shrinkToFit="0" vertical="center" wrapText="1"/>
    </xf>
    <xf borderId="0" fillId="2" fontId="13" numFmtId="0" xfId="0" applyAlignment="1" applyFont="1">
      <alignment horizontal="center" shrinkToFit="0" vertical="center" wrapText="1"/>
    </xf>
    <xf borderId="0" fillId="8" fontId="10" numFmtId="0" xfId="0" applyAlignment="1" applyFont="1">
      <alignment horizontal="center" vertical="center"/>
    </xf>
    <xf borderId="0" fillId="10" fontId="14" numFmtId="0" xfId="0" applyAlignment="1" applyFill="1" applyFont="1">
      <alignment horizontal="center" shrinkToFit="0" vertical="center" wrapText="1"/>
    </xf>
    <xf borderId="0" fillId="2" fontId="13" numFmtId="0" xfId="0" applyAlignment="1" applyFont="1">
      <alignment horizontal="center" shrinkToFit="0" wrapText="1"/>
    </xf>
    <xf borderId="0" fillId="0" fontId="3" numFmtId="0" xfId="0" applyAlignment="1" applyFont="1">
      <alignment horizontal="center" shrinkToFit="0" wrapText="1"/>
    </xf>
    <xf borderId="0" fillId="0" fontId="2" numFmtId="0" xfId="0" applyAlignment="1" applyFont="1">
      <alignment horizontal="center"/>
    </xf>
    <xf borderId="0" fillId="8" fontId="10" numFmtId="0" xfId="0" applyAlignment="1" applyFont="1">
      <alignment horizontal="center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C1E4F5"/>
          <bgColor rgb="FFC1E4F5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4">
    <tableStyle count="3" pivot="0" name="Registro ingresos-style">
      <tableStyleElement dxfId="1" type="headerRow"/>
      <tableStyleElement dxfId="2" type="firstRowStripe"/>
      <tableStyleElement dxfId="3" type="secondRowStripe"/>
    </tableStyle>
    <tableStyle count="3" pivot="0" name="Activos-style">
      <tableStyleElement dxfId="1" type="headerRow"/>
      <tableStyleElement dxfId="2" type="firstRowStripe"/>
      <tableStyleElement dxfId="3" type="secondRowStripe"/>
    </tableStyle>
    <tableStyle count="3" pivot="0" name="Resumen mensual-style">
      <tableStyleElement dxfId="1" type="headerRow"/>
      <tableStyleElement dxfId="2" type="firstRowStripe"/>
      <tableStyleElement dxfId="3" type="secondRowStripe"/>
    </tableStyle>
    <tableStyle count="3" pivot="0" name="Previsión anual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Ingresos brutos vs netos por mes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Ingresos brutos</c:v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Dashboard!$A$15:$A$26</c:f>
            </c:strRef>
          </c:cat>
          <c:val>
            <c:numRef>
              <c:f>Dashboard!$B$15:$B$26</c:f>
              <c:numCache/>
            </c:numRef>
          </c:val>
        </c:ser>
        <c:ser>
          <c:idx val="1"/>
          <c:order val="1"/>
          <c:tx>
            <c:v>Retenciones</c:v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Dashboard!$A$15:$A$26</c:f>
            </c:strRef>
          </c:cat>
          <c:val>
            <c:numRef>
              <c:f>Dashboard!$C$15:$C$26</c:f>
              <c:numCache/>
            </c:numRef>
          </c:val>
        </c:ser>
        <c:ser>
          <c:idx val="2"/>
          <c:order val="2"/>
          <c:tx>
            <c:v>Ingresos netos</c:v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Dashboard!$A$15:$A$26</c:f>
            </c:strRef>
          </c:cat>
          <c:val>
            <c:numRef>
              <c:f>Dashboard!$D$15:$D$26</c:f>
              <c:numCache/>
            </c:numRef>
          </c:val>
        </c:ser>
        <c:axId val="643834028"/>
        <c:axId val="166097066"/>
      </c:barChart>
      <c:catAx>
        <c:axId val="6438340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6097066"/>
      </c:catAx>
      <c:valAx>
        <c:axId val="16609706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43834028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Capital por activo</a:t>
            </a:r>
          </a:p>
        </c:rich>
      </c:tx>
      <c:overlay val="0"/>
    </c:title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156082"/>
              </a:solidFill>
            </c:spPr>
          </c:dPt>
          <c:dPt>
            <c:idx val="1"/>
            <c:spPr>
              <a:solidFill>
                <a:srgbClr val="E97132"/>
              </a:solidFill>
            </c:spPr>
          </c:dPt>
          <c:dPt>
            <c:idx val="2"/>
            <c:spPr>
              <a:solidFill>
                <a:srgbClr val="196B24"/>
              </a:solidFill>
            </c:spPr>
          </c:dPt>
          <c:dPt>
            <c:idx val="3"/>
          </c:dPt>
          <c:dPt>
            <c:idx val="4"/>
          </c:dPt>
          <c:dPt>
            <c:idx val="5"/>
          </c:dPt>
          <c:dPt>
            <c:idx val="6"/>
          </c:dPt>
          <c:dPt>
            <c:idx val="7"/>
          </c:dPt>
          <c:dPt>
            <c:idx val="8"/>
          </c:dPt>
          <c:dPt>
            <c:idx val="9"/>
          </c:dPt>
          <c:dPt>
            <c:idx val="10"/>
          </c:dPt>
          <c:dPt>
            <c:idx val="11"/>
          </c:dPt>
          <c:dPt>
            <c:idx val="12"/>
          </c:dPt>
          <c:dPt>
            <c:idx val="13"/>
          </c:dPt>
          <c:dPt>
            <c:idx val="14"/>
          </c:dPt>
          <c:dPt>
            <c:idx val="15"/>
          </c:dPt>
          <c:dPt>
            <c:idx val="16"/>
          </c:dPt>
          <c:dPt>
            <c:idx val="17"/>
          </c:dPt>
          <c:dPt>
            <c:idx val="18"/>
          </c:dPt>
          <c:dPt>
            <c:idx val="19"/>
          </c:dPt>
          <c:dPt>
            <c:idx val="20"/>
          </c:dPt>
          <c:dPt>
            <c:idx val="21"/>
          </c:dPt>
          <c:dPt>
            <c:idx val="22"/>
          </c:dPt>
          <c:dPt>
            <c:idx val="23"/>
          </c:dPt>
          <c:dPt>
            <c:idx val="24"/>
          </c:dPt>
          <c:dPt>
            <c:idx val="25"/>
          </c:dPt>
          <c:dPt>
            <c:idx val="26"/>
          </c:dPt>
          <c:dPt>
            <c:idx val="27"/>
          </c:dPt>
          <c:dPt>
            <c:idx val="28"/>
          </c:dPt>
          <c:dPt>
            <c:idx val="29"/>
          </c:dPt>
          <c:dPt>
            <c:idx val="30"/>
          </c:dPt>
          <c:dPt>
            <c:idx val="31"/>
          </c:dPt>
          <c:dPt>
            <c:idx val="32"/>
          </c:dPt>
          <c:dPt>
            <c:idx val="33"/>
          </c:dPt>
          <c:dPt>
            <c:idx val="34"/>
          </c:dPt>
          <c:dPt>
            <c:idx val="35"/>
          </c:dPt>
          <c:dPt>
            <c:idx val="36"/>
          </c:dPt>
          <c:dPt>
            <c:idx val="37"/>
          </c:dPt>
          <c:dPt>
            <c:idx val="38"/>
          </c:dPt>
          <c:dPt>
            <c:idx val="39"/>
          </c:dPt>
          <c:dPt>
            <c:idx val="40"/>
          </c:dPt>
          <c:dPt>
            <c:idx val="41"/>
          </c:dPt>
          <c:dPt>
            <c:idx val="42"/>
          </c:dPt>
          <c:dPt>
            <c:idx val="43"/>
          </c:dPt>
          <c:dPt>
            <c:idx val="44"/>
          </c:dPt>
          <c:dPt>
            <c:idx val="45"/>
          </c:dPt>
          <c:dPt>
            <c:idx val="46"/>
          </c:dPt>
          <c:dPt>
            <c:idx val="47"/>
          </c:dPt>
          <c:dPt>
            <c:idx val="48"/>
          </c:dPt>
          <c:dPt>
            <c:idx val="49"/>
          </c:dPt>
          <c:dPt>
            <c:idx val="50"/>
          </c:dPt>
          <c:dPt>
            <c:idx val="51"/>
          </c:dPt>
          <c:dPt>
            <c:idx val="52"/>
          </c:dPt>
          <c:dPt>
            <c:idx val="53"/>
          </c:dPt>
          <c:dPt>
            <c:idx val="54"/>
          </c:dPt>
          <c:dPt>
            <c:idx val="55"/>
          </c:dPt>
          <c:dPt>
            <c:idx val="56"/>
          </c:dPt>
          <c:dPt>
            <c:idx val="57"/>
          </c:dPt>
          <c:dPt>
            <c:idx val="58"/>
          </c:dPt>
          <c:dPt>
            <c:idx val="59"/>
          </c:dPt>
          <c:dPt>
            <c:idx val="60"/>
          </c:dPt>
          <c:dPt>
            <c:idx val="61"/>
          </c:dPt>
          <c:dPt>
            <c:idx val="62"/>
          </c:dPt>
          <c:dPt>
            <c:idx val="63"/>
          </c:dPt>
          <c:dPt>
            <c:idx val="64"/>
          </c:dPt>
          <c:dPt>
            <c:idx val="65"/>
          </c:dPt>
          <c:dPt>
            <c:idx val="66"/>
          </c:dPt>
          <c:dPt>
            <c:idx val="67"/>
          </c:dPt>
          <c:dPt>
            <c:idx val="68"/>
          </c:dPt>
          <c:dPt>
            <c:idx val="69"/>
          </c:dPt>
          <c:dPt>
            <c:idx val="70"/>
          </c:dPt>
          <c:dPt>
            <c:idx val="71"/>
          </c:dPt>
          <c:dPt>
            <c:idx val="72"/>
          </c:dPt>
          <c:dPt>
            <c:idx val="73"/>
          </c:dPt>
          <c:dPt>
            <c:idx val="74"/>
          </c:dPt>
          <c:dPt>
            <c:idx val="75"/>
          </c:dPt>
          <c:dPt>
            <c:idx val="76"/>
          </c:dPt>
          <c:dPt>
            <c:idx val="77"/>
          </c:dPt>
          <c:dPt>
            <c:idx val="78"/>
          </c:dPt>
          <c:dPt>
            <c:idx val="79"/>
          </c:dPt>
          <c:dPt>
            <c:idx val="80"/>
          </c:dPt>
          <c:dPt>
            <c:idx val="81"/>
          </c:dPt>
          <c:dPt>
            <c:idx val="82"/>
          </c:dPt>
          <c:dPt>
            <c:idx val="83"/>
          </c:dPt>
          <c:dPt>
            <c:idx val="84"/>
          </c:dPt>
          <c:dPt>
            <c:idx val="85"/>
          </c:dPt>
          <c:dPt>
            <c:idx val="86"/>
          </c:dPt>
          <c:dPt>
            <c:idx val="87"/>
          </c:dPt>
          <c:dPt>
            <c:idx val="88"/>
          </c:dPt>
          <c:dPt>
            <c:idx val="89"/>
          </c:dPt>
          <c:dPt>
            <c:idx val="90"/>
          </c:dPt>
          <c:dPt>
            <c:idx val="91"/>
          </c:dPt>
          <c:dPt>
            <c:idx val="92"/>
          </c:dPt>
          <c:dPt>
            <c:idx val="93"/>
          </c:dPt>
          <c:dPt>
            <c:idx val="94"/>
          </c:dPt>
          <c:dPt>
            <c:idx val="95"/>
          </c:dPt>
          <c:dPt>
            <c:idx val="96"/>
          </c:dPt>
          <c:dPt>
            <c:idx val="97"/>
          </c:dPt>
          <c:dPt>
            <c:idx val="98"/>
          </c:dPt>
          <c:dPt>
            <c:idx val="99"/>
          </c:dPt>
          <c:dPt>
            <c:idx val="100"/>
          </c:dPt>
          <c:dPt>
            <c:idx val="101"/>
          </c:dPt>
          <c:dPt>
            <c:idx val="102"/>
          </c:dPt>
          <c:dPt>
            <c:idx val="103"/>
          </c:dPt>
          <c:dPt>
            <c:idx val="104"/>
          </c:dPt>
          <c:dPt>
            <c:idx val="105"/>
          </c:dPt>
          <c:dPt>
            <c:idx val="106"/>
          </c:dPt>
          <c:dPt>
            <c:idx val="107"/>
          </c:dPt>
          <c:dPt>
            <c:idx val="108"/>
          </c:dPt>
          <c:dPt>
            <c:idx val="109"/>
          </c:dPt>
          <c:dPt>
            <c:idx val="110"/>
          </c:dPt>
          <c:dPt>
            <c:idx val="111"/>
          </c:dPt>
          <c:dPt>
            <c:idx val="112"/>
          </c:dPt>
          <c:dPt>
            <c:idx val="113"/>
          </c:dPt>
          <c:dPt>
            <c:idx val="114"/>
          </c:dPt>
          <c:dPt>
            <c:idx val="115"/>
          </c:dPt>
          <c:dPt>
            <c:idx val="116"/>
          </c:dPt>
          <c:dPt>
            <c:idx val="117"/>
          </c:dPt>
          <c:dPt>
            <c:idx val="118"/>
          </c:dPt>
          <c:dPt>
            <c:idx val="119"/>
          </c:dPt>
          <c:dPt>
            <c:idx val="120"/>
          </c:dPt>
          <c:dPt>
            <c:idx val="121"/>
          </c:dPt>
          <c:dPt>
            <c:idx val="122"/>
          </c:dPt>
          <c:dPt>
            <c:idx val="123"/>
          </c:dPt>
          <c:dPt>
            <c:idx val="124"/>
          </c:dPt>
          <c:dPt>
            <c:idx val="125"/>
          </c:dPt>
          <c:dPt>
            <c:idx val="126"/>
          </c:dPt>
          <c:dPt>
            <c:idx val="127"/>
          </c:dPt>
          <c:dPt>
            <c:idx val="128"/>
          </c:dPt>
          <c:dPt>
            <c:idx val="129"/>
          </c:dPt>
          <c:dPt>
            <c:idx val="130"/>
          </c:dPt>
          <c:dPt>
            <c:idx val="131"/>
          </c:dPt>
          <c:dPt>
            <c:idx val="132"/>
          </c:dPt>
          <c:dPt>
            <c:idx val="133"/>
          </c:dPt>
          <c:dPt>
            <c:idx val="134"/>
          </c:dPt>
          <c:dPt>
            <c:idx val="135"/>
          </c:dPt>
          <c:dPt>
            <c:idx val="136"/>
          </c:dPt>
          <c:dPt>
            <c:idx val="137"/>
          </c:dPt>
          <c:dPt>
            <c:idx val="138"/>
          </c:dPt>
          <c:dPt>
            <c:idx val="139"/>
          </c:dPt>
          <c:dPt>
            <c:idx val="140"/>
          </c:dPt>
          <c:dPt>
            <c:idx val="141"/>
          </c:dPt>
          <c:dPt>
            <c:idx val="142"/>
          </c:dPt>
          <c:dPt>
            <c:idx val="143"/>
          </c:dPt>
          <c:dPt>
            <c:idx val="144"/>
          </c:dPt>
          <c:dPt>
            <c:idx val="145"/>
          </c:dPt>
          <c:dPt>
            <c:idx val="146"/>
          </c:dPt>
          <c:dPt>
            <c:idx val="147"/>
          </c:dPt>
          <c:dPt>
            <c:idx val="148"/>
          </c:dPt>
          <c:dPt>
            <c:idx val="149"/>
          </c:dPt>
          <c:dPt>
            <c:idx val="150"/>
          </c:dPt>
          <c:dPt>
            <c:idx val="151"/>
          </c:dPt>
          <c:dPt>
            <c:idx val="152"/>
          </c:dPt>
          <c:dPt>
            <c:idx val="153"/>
          </c:dPt>
          <c:dPt>
            <c:idx val="154"/>
          </c:dPt>
          <c:dPt>
            <c:idx val="155"/>
          </c:dPt>
          <c:dPt>
            <c:idx val="156"/>
          </c:dPt>
          <c:dPt>
            <c:idx val="157"/>
          </c:dPt>
          <c:dPt>
            <c:idx val="158"/>
          </c:dPt>
          <c:dPt>
            <c:idx val="159"/>
          </c:dPt>
          <c:dPt>
            <c:idx val="160"/>
          </c:dPt>
          <c:dPt>
            <c:idx val="161"/>
          </c:dPt>
          <c:dPt>
            <c:idx val="162"/>
          </c:dPt>
          <c:dPt>
            <c:idx val="163"/>
          </c:dPt>
          <c:dPt>
            <c:idx val="164"/>
          </c:dPt>
          <c:dPt>
            <c:idx val="165"/>
          </c:dPt>
          <c:dPt>
            <c:idx val="166"/>
          </c:dPt>
          <c:dPt>
            <c:idx val="167"/>
          </c:dPt>
          <c:dPt>
            <c:idx val="168"/>
          </c:dPt>
          <c:dPt>
            <c:idx val="169"/>
          </c:dPt>
          <c:dPt>
            <c:idx val="170"/>
          </c:dPt>
          <c:dPt>
            <c:idx val="171"/>
          </c:dPt>
          <c:dPt>
            <c:idx val="172"/>
          </c:dPt>
          <c:dPt>
            <c:idx val="173"/>
          </c:dPt>
          <c:dPt>
            <c:idx val="174"/>
          </c:dPt>
          <c:dPt>
            <c:idx val="175"/>
          </c:dPt>
          <c:dPt>
            <c:idx val="176"/>
          </c:dPt>
          <c:dPt>
            <c:idx val="177"/>
          </c:dPt>
          <c:dPt>
            <c:idx val="178"/>
          </c:dPt>
          <c:dPt>
            <c:idx val="179"/>
          </c:dPt>
          <c:dPt>
            <c:idx val="180"/>
          </c:dPt>
          <c:dPt>
            <c:idx val="181"/>
          </c:dPt>
          <c:dPt>
            <c:idx val="182"/>
          </c:dPt>
          <c:dPt>
            <c:idx val="183"/>
          </c:dPt>
          <c:dPt>
            <c:idx val="184"/>
          </c:dPt>
          <c:dPt>
            <c:idx val="185"/>
          </c:dPt>
          <c:dPt>
            <c:idx val="186"/>
          </c:dPt>
          <c:dPt>
            <c:idx val="187"/>
          </c:dPt>
          <c:dPt>
            <c:idx val="188"/>
          </c:dPt>
          <c:dPt>
            <c:idx val="189"/>
          </c:dPt>
          <c:dPt>
            <c:idx val="190"/>
          </c:dPt>
          <c:dPt>
            <c:idx val="191"/>
          </c:dPt>
          <c:dPt>
            <c:idx val="192"/>
          </c:dPt>
          <c:dPt>
            <c:idx val="193"/>
          </c:dPt>
          <c:dPt>
            <c:idx val="194"/>
          </c:dPt>
          <c:dPt>
            <c:idx val="195"/>
          </c:dPt>
          <c:dPt>
            <c:idx val="196"/>
          </c:dPt>
          <c:dPt>
            <c:idx val="197"/>
          </c:dPt>
          <c:dPt>
            <c:idx val="198"/>
          </c:dPt>
          <c:dPt>
            <c:idx val="199"/>
          </c:dPt>
          <c:dPt>
            <c:idx val="200"/>
          </c:dPt>
          <c:dPt>
            <c:idx val="201"/>
          </c:dPt>
          <c:dPt>
            <c:idx val="202"/>
          </c:dPt>
          <c:dPt>
            <c:idx val="203"/>
          </c:dPt>
          <c:dPt>
            <c:idx val="204"/>
          </c:dPt>
          <c:dPt>
            <c:idx val="205"/>
          </c:dPt>
          <c:dPt>
            <c:idx val="206"/>
          </c:dPt>
          <c:dPt>
            <c:idx val="207"/>
          </c:dPt>
          <c:dPt>
            <c:idx val="208"/>
          </c:dPt>
          <c:dPt>
            <c:idx val="209"/>
          </c:dPt>
          <c:dPt>
            <c:idx val="210"/>
          </c:dPt>
          <c:dPt>
            <c:idx val="211"/>
          </c:dPt>
          <c:dPt>
            <c:idx val="212"/>
          </c:dPt>
          <c:dPt>
            <c:idx val="213"/>
          </c:dPt>
          <c:dPt>
            <c:idx val="214"/>
          </c:dPt>
          <c:dPt>
            <c:idx val="215"/>
          </c:dPt>
          <c:dPt>
            <c:idx val="216"/>
          </c:dPt>
          <c:dPt>
            <c:idx val="217"/>
          </c:dPt>
          <c:dPt>
            <c:idx val="218"/>
          </c:dPt>
          <c:dPt>
            <c:idx val="219"/>
          </c:dPt>
          <c:dPt>
            <c:idx val="220"/>
          </c:dPt>
          <c:dPt>
            <c:idx val="221"/>
          </c:dPt>
          <c:dPt>
            <c:idx val="222"/>
          </c:dPt>
          <c:dPt>
            <c:idx val="223"/>
          </c:dPt>
          <c:dPt>
            <c:idx val="224"/>
          </c:dPt>
          <c:dPt>
            <c:idx val="225"/>
          </c:dPt>
          <c:dPt>
            <c:idx val="226"/>
          </c:dPt>
          <c:dPt>
            <c:idx val="227"/>
          </c:dPt>
          <c:dPt>
            <c:idx val="228"/>
          </c:dPt>
          <c:dPt>
            <c:idx val="229"/>
          </c:dPt>
          <c:dPt>
            <c:idx val="230"/>
          </c:dPt>
          <c:dPt>
            <c:idx val="231"/>
          </c:dPt>
          <c:dPt>
            <c:idx val="232"/>
          </c:dPt>
          <c:dPt>
            <c:idx val="233"/>
          </c:dPt>
          <c:dPt>
            <c:idx val="234"/>
          </c:dPt>
          <c:dPt>
            <c:idx val="235"/>
          </c:dPt>
          <c:dPt>
            <c:idx val="236"/>
          </c:dPt>
          <c:dPt>
            <c:idx val="237"/>
          </c:dPt>
          <c:dPt>
            <c:idx val="238"/>
          </c:dPt>
          <c:dPt>
            <c:idx val="239"/>
          </c:dPt>
          <c:dPt>
            <c:idx val="240"/>
          </c:dPt>
          <c:dPt>
            <c:idx val="241"/>
          </c:dPt>
          <c:dPt>
            <c:idx val="242"/>
          </c:dPt>
          <c:dPt>
            <c:idx val="243"/>
          </c:dPt>
          <c:dPt>
            <c:idx val="244"/>
          </c:dPt>
          <c:dPt>
            <c:idx val="245"/>
          </c:dPt>
          <c:dPt>
            <c:idx val="246"/>
          </c:dPt>
          <c:dPt>
            <c:idx val="247"/>
          </c:dPt>
          <c:dPt>
            <c:idx val="248"/>
          </c:dPt>
          <c:dPt>
            <c:idx val="249"/>
          </c:dPt>
          <c:dPt>
            <c:idx val="250"/>
          </c:dPt>
          <c:dPt>
            <c:idx val="251"/>
          </c:dPt>
          <c:dPt>
            <c:idx val="252"/>
          </c:dPt>
          <c:dPt>
            <c:idx val="253"/>
          </c:dPt>
          <c:dPt>
            <c:idx val="254"/>
          </c:dPt>
          <c:dPt>
            <c:idx val="255"/>
          </c:dPt>
          <c:dPt>
            <c:idx val="256"/>
          </c:dPt>
          <c:dPt>
            <c:idx val="257"/>
          </c:dPt>
          <c:dPt>
            <c:idx val="258"/>
          </c:dPt>
          <c:dPt>
            <c:idx val="259"/>
          </c:dPt>
          <c:dPt>
            <c:idx val="260"/>
          </c:dPt>
          <c:dPt>
            <c:idx val="261"/>
          </c:dPt>
          <c:dPt>
            <c:idx val="262"/>
          </c:dPt>
          <c:dPt>
            <c:idx val="263"/>
          </c:dPt>
          <c:dPt>
            <c:idx val="264"/>
          </c:dPt>
          <c:dPt>
            <c:idx val="265"/>
          </c:dPt>
          <c:dPt>
            <c:idx val="266"/>
          </c:dPt>
          <c:dPt>
            <c:idx val="267"/>
          </c:dPt>
          <c:dPt>
            <c:idx val="268"/>
          </c:dPt>
          <c:dPt>
            <c:idx val="269"/>
          </c:dPt>
          <c:dPt>
            <c:idx val="270"/>
          </c:dPt>
          <c:dPt>
            <c:idx val="271"/>
          </c:dPt>
          <c:dPt>
            <c:idx val="272"/>
          </c:dPt>
          <c:dPt>
            <c:idx val="273"/>
          </c:dPt>
          <c:dPt>
            <c:idx val="274"/>
          </c:dPt>
          <c:dPt>
            <c:idx val="275"/>
          </c:dPt>
          <c:dPt>
            <c:idx val="276"/>
          </c:dPt>
          <c:dPt>
            <c:idx val="277"/>
          </c:dPt>
          <c:dPt>
            <c:idx val="278"/>
          </c:dPt>
          <c:dPt>
            <c:idx val="279"/>
          </c:dPt>
          <c:dPt>
            <c:idx val="280"/>
          </c:dPt>
          <c:dPt>
            <c:idx val="281"/>
          </c:dPt>
          <c:dPt>
            <c:idx val="282"/>
          </c:dPt>
          <c:dPt>
            <c:idx val="283"/>
          </c:dPt>
          <c:dPt>
            <c:idx val="284"/>
          </c:dPt>
          <c:dPt>
            <c:idx val="285"/>
          </c:dPt>
          <c:dPt>
            <c:idx val="286"/>
          </c:dPt>
          <c:dPt>
            <c:idx val="287"/>
          </c:dPt>
          <c:dPt>
            <c:idx val="288"/>
          </c:dPt>
          <c:dPt>
            <c:idx val="289"/>
          </c:dPt>
          <c:dPt>
            <c:idx val="290"/>
          </c:dPt>
          <c:dPt>
            <c:idx val="291"/>
          </c:dPt>
          <c:dPt>
            <c:idx val="292"/>
          </c:dPt>
          <c:dPt>
            <c:idx val="293"/>
          </c:dPt>
          <c:dPt>
            <c:idx val="294"/>
          </c:dPt>
          <c:dPt>
            <c:idx val="295"/>
          </c:dPt>
          <c:dPt>
            <c:idx val="296"/>
          </c:dPt>
          <c:dPt>
            <c:idx val="297"/>
          </c:dPt>
          <c:dPt>
            <c:idx val="298"/>
          </c:dPt>
          <c:dPt>
            <c:idx val="299"/>
          </c:dPt>
          <c:dPt>
            <c:idx val="300"/>
          </c:dPt>
          <c:dPt>
            <c:idx val="301"/>
          </c:dPt>
          <c:dPt>
            <c:idx val="302"/>
          </c:dPt>
          <c:dPt>
            <c:idx val="303"/>
          </c:dPt>
          <c:dPt>
            <c:idx val="304"/>
          </c:dPt>
          <c:dPt>
            <c:idx val="305"/>
          </c:dPt>
          <c:dPt>
            <c:idx val="306"/>
          </c:dPt>
          <c:dPt>
            <c:idx val="307"/>
          </c:dPt>
          <c:dPt>
            <c:idx val="308"/>
          </c:dPt>
          <c:dPt>
            <c:idx val="309"/>
          </c:dPt>
          <c:dPt>
            <c:idx val="310"/>
          </c:dPt>
          <c:dPt>
            <c:idx val="311"/>
          </c:dPt>
          <c:dPt>
            <c:idx val="312"/>
          </c:dPt>
          <c:dPt>
            <c:idx val="313"/>
          </c:dPt>
          <c:dPt>
            <c:idx val="314"/>
          </c:dPt>
          <c:dPt>
            <c:idx val="315"/>
          </c:dPt>
          <c:dPt>
            <c:idx val="316"/>
          </c:dPt>
          <c:dPt>
            <c:idx val="317"/>
          </c:dPt>
          <c:dPt>
            <c:idx val="318"/>
          </c:dPt>
          <c:dPt>
            <c:idx val="319"/>
          </c:dPt>
          <c:dPt>
            <c:idx val="320"/>
          </c:dPt>
          <c:dPt>
            <c:idx val="321"/>
          </c:dPt>
          <c:dPt>
            <c:idx val="322"/>
          </c:dPt>
          <c:dPt>
            <c:idx val="323"/>
          </c:dPt>
          <c:dPt>
            <c:idx val="324"/>
          </c:dPt>
          <c:dPt>
            <c:idx val="325"/>
          </c:dPt>
          <c:dPt>
            <c:idx val="326"/>
          </c:dPt>
          <c:dPt>
            <c:idx val="327"/>
          </c:dPt>
          <c:dPt>
            <c:idx val="328"/>
          </c:dPt>
          <c:dPt>
            <c:idx val="329"/>
          </c:dPt>
          <c:dPt>
            <c:idx val="330"/>
          </c:dPt>
          <c:dPt>
            <c:idx val="331"/>
          </c:dPt>
          <c:dPt>
            <c:idx val="332"/>
          </c:dPt>
          <c:dPt>
            <c:idx val="333"/>
          </c:dPt>
          <c:dPt>
            <c:idx val="334"/>
          </c:dPt>
          <c:dPt>
            <c:idx val="335"/>
          </c:dPt>
          <c:dPt>
            <c:idx val="336"/>
          </c:dPt>
          <c:dPt>
            <c:idx val="337"/>
          </c:dPt>
          <c:dPt>
            <c:idx val="338"/>
          </c:dPt>
          <c:dPt>
            <c:idx val="339"/>
          </c:dPt>
          <c:dPt>
            <c:idx val="340"/>
          </c:dPt>
          <c:dPt>
            <c:idx val="341"/>
          </c:dPt>
          <c:dPt>
            <c:idx val="342"/>
          </c:dPt>
          <c:dPt>
            <c:idx val="343"/>
          </c:dPt>
          <c:dPt>
            <c:idx val="344"/>
          </c:dPt>
          <c:dPt>
            <c:idx val="345"/>
          </c:dPt>
          <c:dPt>
            <c:idx val="346"/>
          </c:dPt>
          <c:dPt>
            <c:idx val="347"/>
          </c:dPt>
          <c:dPt>
            <c:idx val="348"/>
          </c:dPt>
          <c:dPt>
            <c:idx val="349"/>
          </c:dPt>
          <c:dPt>
            <c:idx val="350"/>
          </c:dPt>
          <c:dPt>
            <c:idx val="351"/>
          </c:dPt>
          <c:dPt>
            <c:idx val="352"/>
          </c:dPt>
          <c:dPt>
            <c:idx val="353"/>
          </c:dPt>
          <c:dPt>
            <c:idx val="354"/>
          </c:dPt>
          <c:dPt>
            <c:idx val="355"/>
          </c:dPt>
          <c:dPt>
            <c:idx val="356"/>
          </c:dPt>
          <c:dPt>
            <c:idx val="357"/>
          </c:dPt>
          <c:dPt>
            <c:idx val="358"/>
          </c:dPt>
          <c:dPt>
            <c:idx val="359"/>
          </c:dPt>
          <c:dPt>
            <c:idx val="360"/>
          </c:dPt>
          <c:dPt>
            <c:idx val="361"/>
          </c:dPt>
          <c:dPt>
            <c:idx val="362"/>
          </c:dPt>
          <c:dPt>
            <c:idx val="363"/>
          </c:dPt>
          <c:dPt>
            <c:idx val="364"/>
          </c:dPt>
          <c:dPt>
            <c:idx val="365"/>
          </c:dPt>
          <c:dPt>
            <c:idx val="366"/>
          </c:dPt>
          <c:dPt>
            <c:idx val="367"/>
          </c:dPt>
          <c:dPt>
            <c:idx val="368"/>
          </c:dPt>
          <c:dPt>
            <c:idx val="369"/>
          </c:dPt>
          <c:dPt>
            <c:idx val="370"/>
          </c:dPt>
          <c:dPt>
            <c:idx val="371"/>
          </c:dPt>
          <c:dPt>
            <c:idx val="372"/>
          </c:dPt>
          <c:dPt>
            <c:idx val="373"/>
          </c:dPt>
          <c:dPt>
            <c:idx val="374"/>
          </c:dPt>
          <c:dPt>
            <c:idx val="375"/>
          </c:dPt>
          <c:dPt>
            <c:idx val="376"/>
          </c:dPt>
          <c:dPt>
            <c:idx val="377"/>
          </c:dPt>
          <c:dPt>
            <c:idx val="378"/>
          </c:dPt>
          <c:dPt>
            <c:idx val="379"/>
          </c:dPt>
          <c:dPt>
            <c:idx val="380"/>
          </c:dPt>
          <c:dPt>
            <c:idx val="381"/>
          </c:dPt>
          <c:dPt>
            <c:idx val="382"/>
          </c:dPt>
          <c:dPt>
            <c:idx val="383"/>
          </c:dPt>
          <c:dPt>
            <c:idx val="384"/>
          </c:dPt>
          <c:dPt>
            <c:idx val="385"/>
          </c:dPt>
          <c:dPt>
            <c:idx val="386"/>
          </c:dPt>
          <c:dPt>
            <c:idx val="387"/>
          </c:dPt>
          <c:dPt>
            <c:idx val="388"/>
          </c:dPt>
          <c:dPt>
            <c:idx val="389"/>
          </c:dPt>
          <c:dPt>
            <c:idx val="390"/>
          </c:dPt>
          <c:dPt>
            <c:idx val="391"/>
          </c:dPt>
          <c:dPt>
            <c:idx val="392"/>
          </c:dPt>
          <c:dPt>
            <c:idx val="393"/>
          </c:dPt>
          <c:dPt>
            <c:idx val="394"/>
          </c:dPt>
          <c:dPt>
            <c:idx val="395"/>
          </c:dPt>
          <c:dPt>
            <c:idx val="396"/>
          </c:dPt>
          <c:dPt>
            <c:idx val="397"/>
          </c:dPt>
          <c:dPt>
            <c:idx val="398"/>
          </c:dPt>
          <c:dPt>
            <c:idx val="399"/>
          </c:dPt>
          <c:dPt>
            <c:idx val="400"/>
          </c:dPt>
          <c:dPt>
            <c:idx val="401"/>
          </c:dPt>
          <c:dPt>
            <c:idx val="402"/>
          </c:dPt>
          <c:dPt>
            <c:idx val="403"/>
          </c:dPt>
          <c:dPt>
            <c:idx val="404"/>
          </c:dPt>
          <c:dPt>
            <c:idx val="405"/>
          </c:dPt>
          <c:dPt>
            <c:idx val="406"/>
          </c:dPt>
          <c:dPt>
            <c:idx val="407"/>
          </c:dPt>
          <c:dPt>
            <c:idx val="408"/>
          </c:dPt>
          <c:dPt>
            <c:idx val="409"/>
          </c:dPt>
          <c:dPt>
            <c:idx val="410"/>
          </c:dPt>
          <c:dPt>
            <c:idx val="411"/>
          </c:dPt>
          <c:dPt>
            <c:idx val="412"/>
          </c:dPt>
          <c:dPt>
            <c:idx val="413"/>
          </c:dPt>
          <c:dPt>
            <c:idx val="414"/>
          </c:dPt>
          <c:dPt>
            <c:idx val="415"/>
          </c:dPt>
          <c:dPt>
            <c:idx val="416"/>
          </c:dPt>
          <c:dPt>
            <c:idx val="417"/>
          </c:dPt>
          <c:dPt>
            <c:idx val="418"/>
          </c:dPt>
          <c:dPt>
            <c:idx val="419"/>
          </c:dPt>
          <c:dPt>
            <c:idx val="420"/>
          </c:dPt>
          <c:dPt>
            <c:idx val="421"/>
          </c:dPt>
          <c:dPt>
            <c:idx val="422"/>
          </c:dPt>
          <c:dPt>
            <c:idx val="423"/>
          </c:dPt>
          <c:dPt>
            <c:idx val="424"/>
          </c:dPt>
          <c:dPt>
            <c:idx val="425"/>
          </c:dPt>
          <c:dPt>
            <c:idx val="426"/>
          </c:dPt>
          <c:dPt>
            <c:idx val="427"/>
          </c:dPt>
          <c:dPt>
            <c:idx val="428"/>
          </c:dPt>
          <c:dPt>
            <c:idx val="429"/>
          </c:dPt>
          <c:dPt>
            <c:idx val="430"/>
          </c:dPt>
          <c:dPt>
            <c:idx val="431"/>
          </c:dPt>
          <c:dPt>
            <c:idx val="432"/>
          </c:dPt>
          <c:dPt>
            <c:idx val="433"/>
          </c:dPt>
          <c:dPt>
            <c:idx val="434"/>
          </c:dPt>
          <c:dPt>
            <c:idx val="435"/>
          </c:dPt>
          <c:dPt>
            <c:idx val="436"/>
          </c:dPt>
          <c:dPt>
            <c:idx val="437"/>
          </c:dPt>
          <c:dPt>
            <c:idx val="438"/>
          </c:dPt>
          <c:dPt>
            <c:idx val="439"/>
          </c:dPt>
          <c:dPt>
            <c:idx val="440"/>
          </c:dPt>
          <c:dPt>
            <c:idx val="441"/>
          </c:dPt>
          <c:dPt>
            <c:idx val="442"/>
          </c:dPt>
          <c:dPt>
            <c:idx val="443"/>
          </c:dPt>
          <c:dPt>
            <c:idx val="444"/>
          </c:dPt>
          <c:dPt>
            <c:idx val="445"/>
          </c:dPt>
          <c:dPt>
            <c:idx val="446"/>
          </c:dPt>
          <c:dPt>
            <c:idx val="447"/>
          </c:dPt>
          <c:dPt>
            <c:idx val="448"/>
          </c:dPt>
          <c:dPt>
            <c:idx val="449"/>
          </c:dPt>
          <c:dPt>
            <c:idx val="450"/>
          </c:dPt>
          <c:dPt>
            <c:idx val="451"/>
          </c:dPt>
          <c:dPt>
            <c:idx val="452"/>
          </c:dPt>
          <c:dPt>
            <c:idx val="453"/>
          </c:dPt>
          <c:dPt>
            <c:idx val="454"/>
          </c:dPt>
          <c:dPt>
            <c:idx val="455"/>
          </c:dPt>
          <c:dPt>
            <c:idx val="456"/>
          </c:dPt>
          <c:dPt>
            <c:idx val="457"/>
          </c:dPt>
          <c:dPt>
            <c:idx val="458"/>
          </c:dPt>
          <c:dPt>
            <c:idx val="459"/>
          </c:dPt>
          <c:dPt>
            <c:idx val="460"/>
          </c:dPt>
          <c:dPt>
            <c:idx val="461"/>
          </c:dPt>
          <c:dPt>
            <c:idx val="462"/>
          </c:dPt>
          <c:dPt>
            <c:idx val="463"/>
          </c:dPt>
          <c:dPt>
            <c:idx val="464"/>
          </c:dPt>
          <c:dPt>
            <c:idx val="465"/>
          </c:dPt>
          <c:dPt>
            <c:idx val="466"/>
          </c:dPt>
          <c:dPt>
            <c:idx val="467"/>
          </c:dPt>
          <c:dPt>
            <c:idx val="468"/>
          </c:dPt>
          <c:dPt>
            <c:idx val="469"/>
          </c:dPt>
          <c:dPt>
            <c:idx val="470"/>
          </c:dPt>
          <c:dPt>
            <c:idx val="471"/>
          </c:dPt>
          <c:dPt>
            <c:idx val="472"/>
          </c:dPt>
          <c:dPt>
            <c:idx val="473"/>
          </c:dPt>
          <c:dPt>
            <c:idx val="474"/>
          </c:dPt>
          <c:dPt>
            <c:idx val="475"/>
          </c:dPt>
          <c:dPt>
            <c:idx val="476"/>
          </c:dPt>
          <c:dPt>
            <c:idx val="477"/>
          </c:dPt>
          <c:dPt>
            <c:idx val="478"/>
          </c:dPt>
          <c:dPt>
            <c:idx val="479"/>
          </c:dPt>
          <c:dPt>
            <c:idx val="480"/>
          </c:dPt>
          <c:dPt>
            <c:idx val="481"/>
          </c:dPt>
          <c:dPt>
            <c:idx val="482"/>
          </c:dPt>
          <c:dPt>
            <c:idx val="483"/>
          </c:dPt>
          <c:dPt>
            <c:idx val="484"/>
          </c:dPt>
          <c:dPt>
            <c:idx val="485"/>
          </c:dPt>
          <c:dPt>
            <c:idx val="486"/>
          </c:dPt>
          <c:dPt>
            <c:idx val="487"/>
          </c:dPt>
          <c:dPt>
            <c:idx val="488"/>
          </c:dPt>
          <c:dPt>
            <c:idx val="489"/>
          </c:dPt>
          <c:dPt>
            <c:idx val="490"/>
          </c:dPt>
          <c:dPt>
            <c:idx val="491"/>
          </c:dPt>
          <c:dPt>
            <c:idx val="492"/>
          </c:dPt>
          <c:dPt>
            <c:idx val="493"/>
          </c:dPt>
          <c:dPt>
            <c:idx val="494"/>
          </c:dPt>
          <c:dPt>
            <c:idx val="495"/>
          </c:dPt>
          <c:dPt>
            <c:idx val="496"/>
          </c:dPt>
          <c:dPt>
            <c:idx val="497"/>
          </c:dPt>
          <c:dPt>
            <c:idx val="498"/>
          </c:dPt>
          <c:dPt>
            <c:idx val="499"/>
          </c:dPt>
          <c:dPt>
            <c:idx val="500"/>
          </c:dPt>
          <c:dPt>
            <c:idx val="501"/>
          </c:dPt>
          <c:dPt>
            <c:idx val="502"/>
          </c:dPt>
          <c:dPt>
            <c:idx val="503"/>
          </c:dPt>
          <c:dPt>
            <c:idx val="504"/>
          </c:dPt>
          <c:dPt>
            <c:idx val="505"/>
          </c:dPt>
          <c:dPt>
            <c:idx val="506"/>
          </c:dPt>
          <c:dPt>
            <c:idx val="507"/>
          </c:dPt>
          <c:dPt>
            <c:idx val="508"/>
          </c:dPt>
          <c:dPt>
            <c:idx val="509"/>
          </c:dPt>
          <c:dPt>
            <c:idx val="510"/>
          </c:dPt>
          <c:dPt>
            <c:idx val="511"/>
          </c:dPt>
          <c:dPt>
            <c:idx val="512"/>
          </c:dPt>
          <c:dPt>
            <c:idx val="513"/>
          </c:dPt>
          <c:dPt>
            <c:idx val="514"/>
          </c:dPt>
          <c:dPt>
            <c:idx val="515"/>
          </c:dPt>
          <c:dPt>
            <c:idx val="516"/>
          </c:dPt>
          <c:dPt>
            <c:idx val="517"/>
          </c:dPt>
          <c:dPt>
            <c:idx val="518"/>
          </c:dPt>
          <c:dPt>
            <c:idx val="519"/>
          </c:dPt>
          <c:dPt>
            <c:idx val="520"/>
          </c:dPt>
          <c:dPt>
            <c:idx val="521"/>
          </c:dPt>
          <c:dPt>
            <c:idx val="522"/>
          </c:dPt>
          <c:dPt>
            <c:idx val="523"/>
          </c:dPt>
          <c:dPt>
            <c:idx val="524"/>
          </c:dPt>
          <c:dPt>
            <c:idx val="525"/>
          </c:dPt>
          <c:dPt>
            <c:idx val="526"/>
          </c:dPt>
          <c:dPt>
            <c:idx val="527"/>
          </c:dPt>
          <c:dPt>
            <c:idx val="528"/>
          </c:dPt>
          <c:dPt>
            <c:idx val="529"/>
          </c:dPt>
          <c:dPt>
            <c:idx val="530"/>
          </c:dPt>
          <c:dPt>
            <c:idx val="531"/>
          </c:dPt>
          <c:dPt>
            <c:idx val="532"/>
          </c:dPt>
          <c:dPt>
            <c:idx val="533"/>
          </c:dPt>
          <c:dPt>
            <c:idx val="534"/>
          </c:dPt>
          <c:dPt>
            <c:idx val="535"/>
          </c:dPt>
          <c:dPt>
            <c:idx val="536"/>
          </c:dPt>
          <c:dPt>
            <c:idx val="537"/>
          </c:dPt>
          <c:dPt>
            <c:idx val="538"/>
          </c:dPt>
          <c:dPt>
            <c:idx val="539"/>
          </c:dPt>
          <c:dPt>
            <c:idx val="540"/>
          </c:dPt>
          <c:dPt>
            <c:idx val="541"/>
          </c:dPt>
          <c:dPt>
            <c:idx val="542"/>
          </c:dPt>
          <c:dPt>
            <c:idx val="543"/>
          </c:dPt>
          <c:dPt>
            <c:idx val="544"/>
          </c:dPt>
          <c:dPt>
            <c:idx val="545"/>
          </c:dPt>
          <c:dPt>
            <c:idx val="546"/>
          </c:dPt>
          <c:dPt>
            <c:idx val="547"/>
          </c:dPt>
          <c:dPt>
            <c:idx val="548"/>
          </c:dPt>
          <c:dPt>
            <c:idx val="549"/>
          </c:dPt>
          <c:dPt>
            <c:idx val="550"/>
          </c:dPt>
          <c:dPt>
            <c:idx val="551"/>
          </c:dPt>
          <c:dPt>
            <c:idx val="552"/>
          </c:dPt>
          <c:dPt>
            <c:idx val="553"/>
          </c:dPt>
          <c:dPt>
            <c:idx val="554"/>
          </c:dPt>
          <c:dPt>
            <c:idx val="555"/>
          </c:dPt>
          <c:dPt>
            <c:idx val="556"/>
          </c:dPt>
          <c:dPt>
            <c:idx val="557"/>
          </c:dPt>
          <c:dPt>
            <c:idx val="558"/>
          </c:dPt>
          <c:dPt>
            <c:idx val="559"/>
          </c:dPt>
          <c:dPt>
            <c:idx val="560"/>
          </c:dPt>
          <c:dPt>
            <c:idx val="561"/>
          </c:dPt>
          <c:dPt>
            <c:idx val="562"/>
          </c:dPt>
          <c:dPt>
            <c:idx val="563"/>
          </c:dPt>
          <c:dPt>
            <c:idx val="564"/>
          </c:dPt>
          <c:dPt>
            <c:idx val="565"/>
          </c:dPt>
          <c:dPt>
            <c:idx val="566"/>
          </c:dPt>
          <c:dPt>
            <c:idx val="567"/>
          </c:dPt>
          <c:dPt>
            <c:idx val="568"/>
          </c:dPt>
          <c:dPt>
            <c:idx val="569"/>
          </c:dPt>
          <c:dPt>
            <c:idx val="570"/>
          </c:dPt>
          <c:dPt>
            <c:idx val="571"/>
          </c:dPt>
          <c:dPt>
            <c:idx val="572"/>
          </c:dPt>
          <c:dPt>
            <c:idx val="573"/>
          </c:dPt>
          <c:dPt>
            <c:idx val="574"/>
          </c:dPt>
          <c:dPt>
            <c:idx val="575"/>
          </c:dPt>
          <c:dPt>
            <c:idx val="576"/>
          </c:dPt>
          <c:dPt>
            <c:idx val="577"/>
          </c:dPt>
          <c:dPt>
            <c:idx val="578"/>
          </c:dPt>
          <c:dPt>
            <c:idx val="579"/>
          </c:dPt>
          <c:dPt>
            <c:idx val="580"/>
          </c:dPt>
          <c:dPt>
            <c:idx val="581"/>
          </c:dPt>
          <c:dPt>
            <c:idx val="582"/>
          </c:dPt>
          <c:dPt>
            <c:idx val="583"/>
          </c:dPt>
          <c:dPt>
            <c:idx val="584"/>
          </c:dPt>
          <c:dPt>
            <c:idx val="585"/>
          </c:dPt>
          <c:dPt>
            <c:idx val="586"/>
          </c:dPt>
          <c:dPt>
            <c:idx val="587"/>
          </c:dPt>
          <c:dPt>
            <c:idx val="588"/>
          </c:dPt>
          <c:dPt>
            <c:idx val="589"/>
          </c:dPt>
          <c:dPt>
            <c:idx val="590"/>
          </c:dPt>
          <c:dPt>
            <c:idx val="591"/>
          </c:dPt>
          <c:dPt>
            <c:idx val="592"/>
          </c:dPt>
          <c:dPt>
            <c:idx val="593"/>
          </c:dPt>
          <c:dPt>
            <c:idx val="594"/>
          </c:dPt>
          <c:dPt>
            <c:idx val="595"/>
          </c:dPt>
          <c:dPt>
            <c:idx val="596"/>
          </c:dPt>
          <c:dPt>
            <c:idx val="597"/>
          </c:dPt>
          <c:dPt>
            <c:idx val="598"/>
          </c:dPt>
          <c:dPt>
            <c:idx val="599"/>
          </c:dPt>
          <c:dPt>
            <c:idx val="600"/>
          </c:dPt>
          <c:dPt>
            <c:idx val="601"/>
          </c:dPt>
          <c:dPt>
            <c:idx val="602"/>
          </c:dPt>
          <c:dPt>
            <c:idx val="603"/>
          </c:dPt>
          <c:dPt>
            <c:idx val="604"/>
          </c:dPt>
          <c:dPt>
            <c:idx val="605"/>
          </c:dPt>
          <c:dPt>
            <c:idx val="606"/>
          </c:dPt>
          <c:dPt>
            <c:idx val="607"/>
          </c:dPt>
          <c:dPt>
            <c:idx val="608"/>
          </c:dPt>
          <c:dPt>
            <c:idx val="609"/>
          </c:dPt>
          <c:dPt>
            <c:idx val="610"/>
          </c:dPt>
          <c:dPt>
            <c:idx val="611"/>
          </c:dPt>
          <c:dPt>
            <c:idx val="612"/>
          </c:dPt>
          <c:dPt>
            <c:idx val="613"/>
          </c:dPt>
          <c:dPt>
            <c:idx val="614"/>
          </c:dPt>
          <c:dPt>
            <c:idx val="615"/>
          </c:dPt>
          <c:dPt>
            <c:idx val="616"/>
          </c:dPt>
          <c:dPt>
            <c:idx val="617"/>
          </c:dPt>
          <c:dPt>
            <c:idx val="618"/>
          </c:dPt>
          <c:dPt>
            <c:idx val="619"/>
          </c:dPt>
          <c:dPt>
            <c:idx val="620"/>
          </c:dPt>
          <c:dPt>
            <c:idx val="621"/>
          </c:dPt>
          <c:dPt>
            <c:idx val="622"/>
          </c:dPt>
          <c:dPt>
            <c:idx val="623"/>
          </c:dPt>
          <c:dPt>
            <c:idx val="624"/>
          </c:dPt>
          <c:dPt>
            <c:idx val="625"/>
          </c:dPt>
          <c:dPt>
            <c:idx val="626"/>
          </c:dPt>
          <c:dPt>
            <c:idx val="627"/>
          </c:dPt>
          <c:dPt>
            <c:idx val="628"/>
          </c:dPt>
          <c:dPt>
            <c:idx val="629"/>
          </c:dPt>
          <c:dPt>
            <c:idx val="630"/>
          </c:dPt>
          <c:dPt>
            <c:idx val="631"/>
          </c:dPt>
          <c:dPt>
            <c:idx val="632"/>
          </c:dPt>
          <c:dPt>
            <c:idx val="633"/>
          </c:dPt>
          <c:dPt>
            <c:idx val="634"/>
          </c:dPt>
          <c:dPt>
            <c:idx val="635"/>
          </c:dPt>
          <c:dPt>
            <c:idx val="636"/>
          </c:dPt>
          <c:dPt>
            <c:idx val="637"/>
          </c:dPt>
          <c:dPt>
            <c:idx val="638"/>
          </c:dPt>
          <c:dPt>
            <c:idx val="639"/>
          </c:dPt>
          <c:dPt>
            <c:idx val="640"/>
          </c:dPt>
          <c:dPt>
            <c:idx val="641"/>
          </c:dPt>
          <c:dPt>
            <c:idx val="642"/>
          </c:dPt>
          <c:dPt>
            <c:idx val="643"/>
          </c:dPt>
          <c:dPt>
            <c:idx val="644"/>
          </c:dPt>
          <c:dPt>
            <c:idx val="645"/>
          </c:dPt>
          <c:dPt>
            <c:idx val="646"/>
          </c:dPt>
          <c:dPt>
            <c:idx val="647"/>
          </c:dPt>
          <c:dPt>
            <c:idx val="648"/>
          </c:dPt>
          <c:dPt>
            <c:idx val="649"/>
          </c:dPt>
          <c:dPt>
            <c:idx val="650"/>
          </c:dPt>
          <c:dPt>
            <c:idx val="651"/>
          </c:dPt>
          <c:dPt>
            <c:idx val="652"/>
          </c:dPt>
          <c:dPt>
            <c:idx val="653"/>
          </c:dPt>
          <c:dPt>
            <c:idx val="654"/>
          </c:dPt>
          <c:dPt>
            <c:idx val="655"/>
          </c:dPt>
          <c:dPt>
            <c:idx val="656"/>
          </c:dPt>
          <c:dPt>
            <c:idx val="657"/>
          </c:dPt>
          <c:dPt>
            <c:idx val="658"/>
          </c:dPt>
          <c:dPt>
            <c:idx val="659"/>
          </c:dPt>
          <c:dPt>
            <c:idx val="660"/>
          </c:dPt>
          <c:dPt>
            <c:idx val="661"/>
          </c:dPt>
          <c:dPt>
            <c:idx val="662"/>
          </c:dPt>
          <c:dPt>
            <c:idx val="663"/>
          </c:dPt>
          <c:dPt>
            <c:idx val="664"/>
          </c:dPt>
          <c:dPt>
            <c:idx val="665"/>
          </c:dPt>
          <c:dPt>
            <c:idx val="666"/>
          </c:dPt>
          <c:dPt>
            <c:idx val="667"/>
          </c:dPt>
          <c:dPt>
            <c:idx val="668"/>
          </c:dPt>
          <c:dPt>
            <c:idx val="669"/>
          </c:dPt>
          <c:dPt>
            <c:idx val="670"/>
          </c:dPt>
          <c:dPt>
            <c:idx val="671"/>
          </c:dPt>
          <c:dPt>
            <c:idx val="672"/>
          </c:dPt>
          <c:dPt>
            <c:idx val="673"/>
          </c:dPt>
          <c:dPt>
            <c:idx val="674"/>
          </c:dPt>
          <c:dPt>
            <c:idx val="675"/>
          </c:dPt>
          <c:dPt>
            <c:idx val="676"/>
          </c:dPt>
          <c:dPt>
            <c:idx val="677"/>
          </c:dPt>
          <c:dPt>
            <c:idx val="678"/>
          </c:dPt>
          <c:dPt>
            <c:idx val="679"/>
          </c:dPt>
          <c:dPt>
            <c:idx val="680"/>
          </c:dPt>
          <c:dPt>
            <c:idx val="681"/>
          </c:dPt>
          <c:dPt>
            <c:idx val="682"/>
          </c:dPt>
          <c:dPt>
            <c:idx val="683"/>
          </c:dPt>
          <c:dPt>
            <c:idx val="684"/>
          </c:dPt>
          <c:dPt>
            <c:idx val="685"/>
          </c:dPt>
          <c:dPt>
            <c:idx val="686"/>
          </c:dPt>
          <c:dPt>
            <c:idx val="687"/>
          </c:dPt>
          <c:dPt>
            <c:idx val="688"/>
          </c:dPt>
          <c:dPt>
            <c:idx val="689"/>
          </c:dPt>
          <c:dPt>
            <c:idx val="690"/>
          </c:dPt>
          <c:dPt>
            <c:idx val="691"/>
          </c:dPt>
          <c:dPt>
            <c:idx val="692"/>
          </c:dPt>
          <c:dPt>
            <c:idx val="693"/>
          </c:dPt>
          <c:dPt>
            <c:idx val="694"/>
          </c:dPt>
          <c:dPt>
            <c:idx val="695"/>
          </c:dPt>
          <c:dPt>
            <c:idx val="696"/>
          </c:dPt>
          <c:dPt>
            <c:idx val="697"/>
          </c:dPt>
          <c:dPt>
            <c:idx val="698"/>
          </c:dPt>
          <c:dPt>
            <c:idx val="699"/>
          </c:dPt>
          <c:dPt>
            <c:idx val="700"/>
          </c:dPt>
          <c:dPt>
            <c:idx val="701"/>
          </c:dPt>
          <c:dPt>
            <c:idx val="702"/>
          </c:dPt>
          <c:dPt>
            <c:idx val="703"/>
          </c:dPt>
          <c:dPt>
            <c:idx val="704"/>
          </c:dPt>
          <c:dPt>
            <c:idx val="705"/>
          </c:dPt>
          <c:dPt>
            <c:idx val="706"/>
          </c:dPt>
          <c:dPt>
            <c:idx val="707"/>
          </c:dPt>
          <c:dPt>
            <c:idx val="708"/>
          </c:dPt>
          <c:dPt>
            <c:idx val="709"/>
          </c:dPt>
          <c:dPt>
            <c:idx val="710"/>
          </c:dPt>
          <c:dPt>
            <c:idx val="711"/>
          </c:dPt>
          <c:dPt>
            <c:idx val="712"/>
          </c:dPt>
          <c:dPt>
            <c:idx val="713"/>
          </c:dPt>
          <c:dPt>
            <c:idx val="714"/>
          </c:dPt>
          <c:dPt>
            <c:idx val="715"/>
          </c:dPt>
          <c:dPt>
            <c:idx val="716"/>
          </c:dPt>
          <c:dPt>
            <c:idx val="717"/>
          </c:dPt>
          <c:dPt>
            <c:idx val="718"/>
          </c:dPt>
          <c:dPt>
            <c:idx val="719"/>
          </c:dPt>
          <c:dPt>
            <c:idx val="720"/>
          </c:dPt>
          <c:dPt>
            <c:idx val="721"/>
          </c:dPt>
          <c:dPt>
            <c:idx val="722"/>
          </c:dPt>
          <c:dPt>
            <c:idx val="723"/>
          </c:dPt>
          <c:dPt>
            <c:idx val="724"/>
          </c:dPt>
          <c:dPt>
            <c:idx val="725"/>
          </c:dPt>
          <c:dPt>
            <c:idx val="726"/>
          </c:dPt>
          <c:dPt>
            <c:idx val="727"/>
          </c:dPt>
          <c:dPt>
            <c:idx val="728"/>
          </c:dPt>
          <c:dPt>
            <c:idx val="729"/>
          </c:dPt>
          <c:dPt>
            <c:idx val="730"/>
          </c:dPt>
          <c:dPt>
            <c:idx val="731"/>
          </c:dPt>
          <c:dPt>
            <c:idx val="732"/>
          </c:dPt>
          <c:dPt>
            <c:idx val="733"/>
          </c:dPt>
          <c:dPt>
            <c:idx val="734"/>
          </c:dPt>
          <c:dPt>
            <c:idx val="735"/>
          </c:dPt>
          <c:dPt>
            <c:idx val="736"/>
          </c:dPt>
          <c:dPt>
            <c:idx val="737"/>
          </c:dPt>
          <c:dPt>
            <c:idx val="738"/>
          </c:dPt>
          <c:dPt>
            <c:idx val="739"/>
          </c:dPt>
          <c:dPt>
            <c:idx val="740"/>
          </c:dPt>
          <c:dPt>
            <c:idx val="741"/>
          </c:dPt>
          <c:dPt>
            <c:idx val="742"/>
          </c:dPt>
          <c:dPt>
            <c:idx val="743"/>
          </c:dPt>
          <c:dPt>
            <c:idx val="744"/>
          </c:dPt>
          <c:dPt>
            <c:idx val="745"/>
          </c:dPt>
          <c:dPt>
            <c:idx val="746"/>
          </c:dPt>
          <c:dPt>
            <c:idx val="747"/>
          </c:dPt>
          <c:dPt>
            <c:idx val="748"/>
          </c:dPt>
          <c:dPt>
            <c:idx val="749"/>
          </c:dPt>
          <c:dPt>
            <c:idx val="750"/>
          </c:dPt>
          <c:dPt>
            <c:idx val="751"/>
          </c:dPt>
          <c:dPt>
            <c:idx val="752"/>
          </c:dPt>
          <c:dPt>
            <c:idx val="753"/>
          </c:dPt>
          <c:dPt>
            <c:idx val="754"/>
          </c:dPt>
          <c:dPt>
            <c:idx val="755"/>
          </c:dPt>
          <c:dPt>
            <c:idx val="756"/>
          </c:dPt>
          <c:dPt>
            <c:idx val="757"/>
          </c:dPt>
          <c:dPt>
            <c:idx val="758"/>
          </c:dPt>
          <c:dPt>
            <c:idx val="759"/>
          </c:dPt>
          <c:dPt>
            <c:idx val="760"/>
          </c:dPt>
          <c:dPt>
            <c:idx val="761"/>
          </c:dPt>
          <c:dPt>
            <c:idx val="762"/>
          </c:dPt>
          <c:dPt>
            <c:idx val="763"/>
          </c:dPt>
          <c:dPt>
            <c:idx val="764"/>
          </c:dPt>
          <c:dPt>
            <c:idx val="765"/>
          </c:dPt>
          <c:dPt>
            <c:idx val="766"/>
          </c:dPt>
          <c:dPt>
            <c:idx val="767"/>
          </c:dPt>
          <c:dPt>
            <c:idx val="768"/>
          </c:dPt>
          <c:dPt>
            <c:idx val="769"/>
          </c:dPt>
          <c:dPt>
            <c:idx val="770"/>
          </c:dPt>
          <c:dPt>
            <c:idx val="771"/>
          </c:dPt>
          <c:dPt>
            <c:idx val="772"/>
          </c:dPt>
          <c:dPt>
            <c:idx val="773"/>
          </c:dPt>
          <c:dPt>
            <c:idx val="774"/>
          </c:dPt>
          <c:dPt>
            <c:idx val="775"/>
          </c:dPt>
          <c:dPt>
            <c:idx val="776"/>
          </c:dPt>
          <c:dPt>
            <c:idx val="777"/>
          </c:dPt>
          <c:dPt>
            <c:idx val="778"/>
          </c:dPt>
          <c:dPt>
            <c:idx val="779"/>
          </c:dPt>
          <c:dPt>
            <c:idx val="780"/>
          </c:dPt>
          <c:dPt>
            <c:idx val="781"/>
          </c:dPt>
          <c:dPt>
            <c:idx val="782"/>
          </c:dPt>
          <c:dPt>
            <c:idx val="783"/>
          </c:dPt>
          <c:dPt>
            <c:idx val="784"/>
          </c:dPt>
          <c:dPt>
            <c:idx val="785"/>
          </c:dPt>
          <c:dPt>
            <c:idx val="786"/>
          </c:dPt>
          <c:dPt>
            <c:idx val="787"/>
          </c:dPt>
          <c:dPt>
            <c:idx val="788"/>
          </c:dPt>
          <c:dPt>
            <c:idx val="789"/>
          </c:dPt>
          <c:dPt>
            <c:idx val="790"/>
          </c:dPt>
          <c:dPt>
            <c:idx val="791"/>
          </c:dPt>
          <c:dPt>
            <c:idx val="792"/>
          </c:dPt>
          <c:dPt>
            <c:idx val="793"/>
          </c:dPt>
          <c:dPt>
            <c:idx val="794"/>
          </c:dPt>
          <c:dPt>
            <c:idx val="795"/>
          </c:dPt>
          <c:dPt>
            <c:idx val="796"/>
          </c:dPt>
          <c:dPt>
            <c:idx val="797"/>
          </c:dPt>
          <c:dPt>
            <c:idx val="798"/>
          </c:dPt>
          <c:dPt>
            <c:idx val="799"/>
          </c:dPt>
          <c:dPt>
            <c:idx val="800"/>
          </c:dPt>
          <c:dPt>
            <c:idx val="801"/>
          </c:dPt>
          <c:dPt>
            <c:idx val="802"/>
          </c:dPt>
          <c:dPt>
            <c:idx val="803"/>
          </c:dPt>
          <c:dPt>
            <c:idx val="804"/>
          </c:dPt>
          <c:dPt>
            <c:idx val="805"/>
          </c:dPt>
          <c:dPt>
            <c:idx val="806"/>
          </c:dPt>
          <c:dPt>
            <c:idx val="807"/>
          </c:dPt>
          <c:dPt>
            <c:idx val="808"/>
          </c:dPt>
          <c:dPt>
            <c:idx val="809"/>
          </c:dPt>
          <c:dPt>
            <c:idx val="810"/>
          </c:dPt>
          <c:dPt>
            <c:idx val="811"/>
          </c:dPt>
          <c:dPt>
            <c:idx val="812"/>
          </c:dPt>
          <c:dPt>
            <c:idx val="813"/>
          </c:dPt>
          <c:dPt>
            <c:idx val="814"/>
          </c:dPt>
          <c:dPt>
            <c:idx val="815"/>
          </c:dPt>
          <c:dPt>
            <c:idx val="816"/>
          </c:dPt>
          <c:dPt>
            <c:idx val="817"/>
          </c:dPt>
          <c:dPt>
            <c:idx val="818"/>
          </c:dPt>
          <c:dPt>
            <c:idx val="819"/>
          </c:dPt>
          <c:dPt>
            <c:idx val="820"/>
          </c:dPt>
          <c:dPt>
            <c:idx val="821"/>
          </c:dPt>
          <c:dPt>
            <c:idx val="822"/>
          </c:dPt>
          <c:dPt>
            <c:idx val="823"/>
          </c:dPt>
          <c:dPt>
            <c:idx val="824"/>
          </c:dPt>
          <c:dPt>
            <c:idx val="825"/>
          </c:dPt>
          <c:dPt>
            <c:idx val="826"/>
          </c:dPt>
          <c:dPt>
            <c:idx val="827"/>
          </c:dPt>
          <c:dPt>
            <c:idx val="828"/>
          </c:dPt>
          <c:dPt>
            <c:idx val="829"/>
          </c:dPt>
          <c:dPt>
            <c:idx val="830"/>
          </c:dPt>
          <c:dPt>
            <c:idx val="831"/>
          </c:dPt>
          <c:dPt>
            <c:idx val="832"/>
          </c:dPt>
          <c:dPt>
            <c:idx val="833"/>
          </c:dPt>
          <c:dPt>
            <c:idx val="834"/>
          </c:dPt>
          <c:dPt>
            <c:idx val="835"/>
          </c:dPt>
          <c:dPt>
            <c:idx val="836"/>
          </c:dPt>
          <c:dPt>
            <c:idx val="837"/>
          </c:dPt>
          <c:dPt>
            <c:idx val="838"/>
          </c:dPt>
          <c:dPt>
            <c:idx val="839"/>
          </c:dPt>
          <c:dPt>
            <c:idx val="840"/>
          </c:dPt>
          <c:dPt>
            <c:idx val="841"/>
          </c:dPt>
          <c:dPt>
            <c:idx val="842"/>
          </c:dPt>
          <c:dPt>
            <c:idx val="843"/>
          </c:dPt>
          <c:dPt>
            <c:idx val="844"/>
          </c:dPt>
          <c:dPt>
            <c:idx val="845"/>
          </c:dPt>
          <c:dPt>
            <c:idx val="846"/>
          </c:dPt>
          <c:dPt>
            <c:idx val="847"/>
          </c:dPt>
          <c:dPt>
            <c:idx val="848"/>
          </c:dPt>
          <c:dPt>
            <c:idx val="849"/>
          </c:dPt>
          <c:dPt>
            <c:idx val="850"/>
          </c:dPt>
          <c:dPt>
            <c:idx val="851"/>
          </c:dPt>
          <c:dPt>
            <c:idx val="852"/>
          </c:dPt>
          <c:dPt>
            <c:idx val="853"/>
          </c:dPt>
          <c:dPt>
            <c:idx val="854"/>
          </c:dPt>
          <c:dPt>
            <c:idx val="855"/>
          </c:dPt>
          <c:dPt>
            <c:idx val="856"/>
          </c:dPt>
          <c:dPt>
            <c:idx val="857"/>
          </c:dPt>
          <c:dPt>
            <c:idx val="858"/>
          </c:dPt>
          <c:dPt>
            <c:idx val="859"/>
          </c:dPt>
          <c:dPt>
            <c:idx val="860"/>
          </c:dPt>
          <c:dPt>
            <c:idx val="861"/>
          </c:dPt>
          <c:dPt>
            <c:idx val="862"/>
          </c:dPt>
          <c:dPt>
            <c:idx val="863"/>
          </c:dPt>
          <c:dPt>
            <c:idx val="864"/>
          </c:dPt>
          <c:dPt>
            <c:idx val="865"/>
          </c:dPt>
          <c:dPt>
            <c:idx val="866"/>
          </c:dPt>
          <c:dPt>
            <c:idx val="867"/>
          </c:dPt>
          <c:dPt>
            <c:idx val="868"/>
          </c:dPt>
          <c:dPt>
            <c:idx val="869"/>
          </c:dPt>
          <c:dPt>
            <c:idx val="870"/>
          </c:dPt>
          <c:dPt>
            <c:idx val="871"/>
          </c:dPt>
          <c:dPt>
            <c:idx val="872"/>
          </c:dPt>
          <c:dPt>
            <c:idx val="873"/>
          </c:dPt>
          <c:dPt>
            <c:idx val="874"/>
          </c:dPt>
          <c:dPt>
            <c:idx val="875"/>
          </c:dPt>
          <c:dPt>
            <c:idx val="876"/>
          </c:dPt>
          <c:dPt>
            <c:idx val="877"/>
          </c:dPt>
          <c:dPt>
            <c:idx val="878"/>
          </c:dPt>
          <c:dPt>
            <c:idx val="879"/>
          </c:dPt>
          <c:dPt>
            <c:idx val="880"/>
          </c:dPt>
          <c:dPt>
            <c:idx val="881"/>
          </c:dPt>
          <c:dPt>
            <c:idx val="882"/>
          </c:dPt>
          <c:dPt>
            <c:idx val="883"/>
          </c:dPt>
          <c:dPt>
            <c:idx val="884"/>
          </c:dPt>
          <c:dPt>
            <c:idx val="885"/>
          </c:dPt>
          <c:dPt>
            <c:idx val="886"/>
          </c:dPt>
          <c:dPt>
            <c:idx val="887"/>
          </c:dPt>
          <c:dPt>
            <c:idx val="888"/>
          </c:dPt>
          <c:dPt>
            <c:idx val="889"/>
          </c:dPt>
          <c:dPt>
            <c:idx val="890"/>
          </c:dPt>
          <c:dPt>
            <c:idx val="891"/>
          </c:dPt>
          <c:dPt>
            <c:idx val="892"/>
          </c:dPt>
          <c:dPt>
            <c:idx val="893"/>
          </c:dPt>
          <c:dPt>
            <c:idx val="894"/>
          </c:dPt>
          <c:dPt>
            <c:idx val="895"/>
          </c:dPt>
          <c:dPt>
            <c:idx val="896"/>
          </c:dPt>
          <c:dPt>
            <c:idx val="897"/>
          </c:dPt>
          <c:dPt>
            <c:idx val="898"/>
          </c:dPt>
          <c:dPt>
            <c:idx val="899"/>
          </c:dPt>
          <c:dPt>
            <c:idx val="900"/>
          </c:dPt>
          <c:dPt>
            <c:idx val="901"/>
          </c:dPt>
          <c:dPt>
            <c:idx val="902"/>
          </c:dPt>
          <c:dPt>
            <c:idx val="903"/>
          </c:dPt>
          <c:dPt>
            <c:idx val="904"/>
          </c:dPt>
          <c:dPt>
            <c:idx val="905"/>
          </c:dPt>
          <c:dPt>
            <c:idx val="906"/>
          </c:dPt>
          <c:dPt>
            <c:idx val="907"/>
          </c:dPt>
          <c:dPt>
            <c:idx val="908"/>
          </c:dPt>
          <c:dPt>
            <c:idx val="909"/>
          </c:dPt>
          <c:dPt>
            <c:idx val="910"/>
          </c:dPt>
          <c:dPt>
            <c:idx val="911"/>
          </c:dPt>
          <c:dPt>
            <c:idx val="912"/>
          </c:dPt>
          <c:dPt>
            <c:idx val="913"/>
          </c:dPt>
          <c:dPt>
            <c:idx val="914"/>
          </c:dPt>
          <c:dPt>
            <c:idx val="915"/>
          </c:dPt>
          <c:dPt>
            <c:idx val="916"/>
          </c:dPt>
          <c:dPt>
            <c:idx val="917"/>
          </c:dPt>
          <c:dPt>
            <c:idx val="918"/>
          </c:dPt>
          <c:dPt>
            <c:idx val="919"/>
          </c:dPt>
          <c:dPt>
            <c:idx val="920"/>
          </c:dPt>
          <c:dPt>
            <c:idx val="921"/>
          </c:dPt>
          <c:dPt>
            <c:idx val="922"/>
          </c:dPt>
          <c:dPt>
            <c:idx val="923"/>
          </c:dPt>
          <c:dPt>
            <c:idx val="924"/>
          </c:dPt>
          <c:dPt>
            <c:idx val="925"/>
          </c:dPt>
          <c:dPt>
            <c:idx val="926"/>
          </c:dPt>
          <c:dPt>
            <c:idx val="927"/>
          </c:dPt>
          <c:dPt>
            <c:idx val="928"/>
          </c:dPt>
          <c:dPt>
            <c:idx val="929"/>
          </c:dPt>
          <c:dPt>
            <c:idx val="930"/>
          </c:dPt>
          <c:dPt>
            <c:idx val="931"/>
          </c:dPt>
          <c:dPt>
            <c:idx val="932"/>
          </c:dPt>
          <c:dPt>
            <c:idx val="933"/>
          </c:dPt>
          <c:dPt>
            <c:idx val="934"/>
          </c:dPt>
          <c:dPt>
            <c:idx val="935"/>
          </c:dPt>
          <c:dPt>
            <c:idx val="936"/>
          </c:dPt>
          <c:dPt>
            <c:idx val="937"/>
          </c:dPt>
          <c:dPt>
            <c:idx val="938"/>
          </c:dPt>
          <c:dPt>
            <c:idx val="939"/>
          </c:dPt>
          <c:dPt>
            <c:idx val="940"/>
          </c:dPt>
          <c:dPt>
            <c:idx val="941"/>
          </c:dPt>
          <c:dPt>
            <c:idx val="942"/>
          </c:dPt>
          <c:dPt>
            <c:idx val="943"/>
          </c:dPt>
          <c:dPt>
            <c:idx val="944"/>
          </c:dPt>
          <c:dPt>
            <c:idx val="945"/>
          </c:dPt>
          <c:dPt>
            <c:idx val="946"/>
          </c:dPt>
          <c:dPt>
            <c:idx val="947"/>
          </c:dPt>
          <c:dPt>
            <c:idx val="948"/>
          </c:dPt>
          <c:dPt>
            <c:idx val="949"/>
          </c:dPt>
          <c:dPt>
            <c:idx val="950"/>
          </c:dPt>
          <c:dPt>
            <c:idx val="951"/>
          </c:dPt>
          <c:dPt>
            <c:idx val="952"/>
          </c:dPt>
          <c:dPt>
            <c:idx val="953"/>
          </c:dPt>
          <c:dPt>
            <c:idx val="954"/>
          </c:dPt>
          <c:dPt>
            <c:idx val="955"/>
          </c:dPt>
          <c:dPt>
            <c:idx val="956"/>
          </c:dPt>
          <c:dPt>
            <c:idx val="957"/>
          </c:dPt>
          <c:dPt>
            <c:idx val="958"/>
          </c:dPt>
          <c:dPt>
            <c:idx val="959"/>
          </c:dPt>
          <c:dPt>
            <c:idx val="960"/>
          </c:dPt>
          <c:dPt>
            <c:idx val="961"/>
          </c:dPt>
          <c:dPt>
            <c:idx val="962"/>
          </c:dPt>
          <c:dPt>
            <c:idx val="963"/>
          </c:dPt>
          <c:dPt>
            <c:idx val="964"/>
          </c:dPt>
          <c:dPt>
            <c:idx val="965"/>
          </c:dPt>
          <c:dPt>
            <c:idx val="966"/>
          </c:dPt>
          <c:dPt>
            <c:idx val="967"/>
          </c:dPt>
          <c:dPt>
            <c:idx val="968"/>
          </c:dPt>
          <c:dPt>
            <c:idx val="969"/>
          </c:dPt>
          <c:dPt>
            <c:idx val="970"/>
          </c:dPt>
          <c:dPt>
            <c:idx val="971"/>
          </c:dPt>
          <c:dPt>
            <c:idx val="972"/>
          </c:dPt>
          <c:dPt>
            <c:idx val="973"/>
          </c:dPt>
          <c:dPt>
            <c:idx val="974"/>
          </c:dPt>
          <c:dPt>
            <c:idx val="975"/>
          </c:dPt>
          <c:dPt>
            <c:idx val="976"/>
          </c:dPt>
          <c:dPt>
            <c:idx val="977"/>
          </c:dPt>
          <c:dPt>
            <c:idx val="978"/>
          </c:dPt>
          <c:dPt>
            <c:idx val="979"/>
          </c:dPt>
          <c:dPt>
            <c:idx val="980"/>
          </c:dPt>
          <c:dPt>
            <c:idx val="981"/>
          </c:dPt>
          <c:dPt>
            <c:idx val="982"/>
          </c:dPt>
          <c:dPt>
            <c:idx val="983"/>
          </c:dPt>
          <c:dPt>
            <c:idx val="984"/>
          </c:dPt>
          <c:dPt>
            <c:idx val="985"/>
          </c:dPt>
          <c:dPt>
            <c:idx val="986"/>
          </c:dPt>
          <c:dPt>
            <c:idx val="987"/>
          </c:dPt>
          <c:dPt>
            <c:idx val="988"/>
          </c:dPt>
          <c:dPt>
            <c:idx val="989"/>
          </c:dPt>
          <c:dPt>
            <c:idx val="990"/>
          </c:dPt>
          <c:dPt>
            <c:idx val="991"/>
          </c:dPt>
          <c:dPt>
            <c:idx val="992"/>
          </c:dPt>
          <c:dPt>
            <c:idx val="993"/>
          </c:dPt>
          <c:dPt>
            <c:idx val="994"/>
          </c:dPt>
          <c:dPt>
            <c:idx val="995"/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Activos!$A$5:$A$1000</c:f>
            </c:strRef>
          </c:cat>
          <c:val>
            <c:numRef>
              <c:f>Activos!$F$5:$F$1000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161925</xdr:colOff>
      <xdr:row>12</xdr:row>
      <xdr:rowOff>152400</xdr:rowOff>
    </xdr:from>
    <xdr:ext cx="6619875" cy="2800350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85725</xdr:colOff>
      <xdr:row>12</xdr:row>
      <xdr:rowOff>152400</xdr:rowOff>
    </xdr:from>
    <xdr:ext cx="4505325" cy="2800350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4:N155" displayName="Table_1" name="Table_1" id="1">
  <tableColumns count="14">
    <tableColumn name="Fecha de cobro" id="1"/>
    <tableColumn name="Activo" id="2"/>
    <tableColumn name="Ticker" id="3"/>
    <tableColumn name="Categoría" id="4"/>
    <tableColumn name="País" id="5"/>
    <tableColumn name="Broker/Plataforma" id="6"/>
    <tableColumn name="Importe bruto" id="7"/>
    <tableColumn name="Retención origen" id="8"/>
    <tableColumn name="Retención destino" id="9"/>
    <tableColumn name="Importe neto" id="10"/>
    <tableColumn name="Divisa" id="11"/>
    <tableColumn name="Mes" id="12"/>
    <tableColumn name="Año" id="13"/>
    <tableColumn name="Notas" id="14"/>
  </tableColumns>
  <tableStyleInfo name="Registro ingresos-style" showColumnStripes="0" showFirstColumn="1" showLastColumn="1" showRowStripes="1"/>
</table>
</file>

<file path=xl/tables/table2.xml><?xml version="1.0" encoding="utf-8"?>
<table xmlns="http://schemas.openxmlformats.org/spreadsheetml/2006/main" ref="A4:J54" displayName="Table_2" name="Table_2" id="2">
  <tableColumns count="10">
    <tableColumn name="Activo" id="1"/>
    <tableColumn name="Ticker" id="2"/>
    <tableColumn name="Categoría" id="3"/>
    <tableColumn name="País" id="4"/>
    <tableColumn name="Broker/Plataforma" id="5"/>
    <tableColumn name="Capital invertido" id="6"/>
    <tableColumn name="Frecuencia esperada" id="7"/>
    <tableColumn name="Ingreso neto estimado anual" id="8"/>
    <tableColumn name="Yield neto estimado" id="9"/>
    <tableColumn name="Notas" id="10"/>
  </tableColumns>
  <tableStyleInfo name="Activos-style" showColumnStripes="0" showFirstColumn="1" showLastColumn="1" showRowStripes="1"/>
</table>
</file>

<file path=xl/tables/table3.xml><?xml version="1.0" encoding="utf-8"?>
<table xmlns="http://schemas.openxmlformats.org/spreadsheetml/2006/main" ref="A4:G16" displayName="Table_3" name="Table_3" id="3">
  <tableColumns count="7">
    <tableColumn name="Mes" id="1"/>
    <tableColumn name="Ingresos brutos" id="2"/>
    <tableColumn name="Retenciones" id="3"/>
    <tableColumn name="Ingresos netos" id="4"/>
    <tableColumn name="Número de cobros" id="5"/>
    <tableColumn name="Notas" id="6"/>
    <tableColumn name="Año referencia" id="7"/>
  </tableColumns>
  <tableStyleInfo name="Resumen mensual-style" showColumnStripes="0" showFirstColumn="1" showLastColumn="1" showRowStripes="1"/>
</table>
</file>

<file path=xl/tables/table4.xml><?xml version="1.0" encoding="utf-8"?>
<table xmlns="http://schemas.openxmlformats.org/spreadsheetml/2006/main" ref="A4:F16" displayName="Table_4" name="Table_4" id="4">
  <tableColumns count="6">
    <tableColumn name="Mes" id="1"/>
    <tableColumn name="Año" id="2"/>
    <tableColumn name="Ingresos brutos previstos" id="3"/>
    <tableColumn name="Retenciones previstas" id="4"/>
    <tableColumn name="Ingresos netos previstos" id="5"/>
    <tableColumn name="Notas" id="6"/>
  </tableColumns>
  <tableStyleInfo name="Previsión anual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Carlito"/>
        <a:ea typeface="Carlito"/>
        <a:cs typeface="Carlito"/>
      </a:majorFont>
      <a:minorFont>
        <a:latin typeface="Carlito"/>
        <a:ea typeface="Carlito"/>
        <a:cs typeface="Carli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3" Type="http://schemas.openxmlformats.org/officeDocument/2006/relationships/table" Target="../tables/table4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3.13"/>
    <col customWidth="1" min="2" max="2" width="15.13"/>
    <col customWidth="1" min="3" max="3" width="18.88"/>
    <col customWidth="1" min="4" max="4" width="13.88"/>
    <col customWidth="1" min="5" max="5" width="15.13"/>
    <col customWidth="1" min="6" max="6" width="16.0"/>
    <col customWidth="1" min="7" max="7" width="26.75"/>
    <col customWidth="1" min="8" max="14" width="16.0"/>
    <col customWidth="1" min="15" max="26" width="8.63"/>
  </cols>
  <sheetData>
    <row r="1" ht="27.75" customHeight="1">
      <c r="A1" s="1" t="s">
        <v>0</v>
      </c>
      <c r="I1" s="2"/>
      <c r="J1" s="2"/>
      <c r="K1" s="3"/>
      <c r="L1" s="3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7.75" customHeight="1">
      <c r="A2" s="4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5" t="s">
        <v>2</v>
      </c>
      <c r="C4" s="5" t="s">
        <v>3</v>
      </c>
      <c r="E4" s="5" t="s">
        <v>4</v>
      </c>
      <c r="G4" s="5" t="s">
        <v>5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6">
        <f>SUM('Registro ingresos'!G5:G104)</f>
        <v>27.1</v>
      </c>
      <c r="C5" s="6">
        <f>SUM('Registro ingresos'!H5:I104)</f>
        <v>5.16</v>
      </c>
      <c r="E5" s="6">
        <f>SUM('Registro ingresos'!J5:J104)</f>
        <v>21.94</v>
      </c>
      <c r="G5" s="6">
        <f>SUM(Activos!F5:F104)</f>
        <v>2800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7" t="s">
        <v>6</v>
      </c>
      <c r="C6" s="8" t="s">
        <v>7</v>
      </c>
      <c r="E6" s="8" t="s">
        <v>8</v>
      </c>
      <c r="G6" s="8" t="s">
        <v>9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9"/>
      <c r="B7" s="10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5" t="s">
        <v>10</v>
      </c>
      <c r="C8" s="5" t="s">
        <v>11</v>
      </c>
      <c r="E8" s="5" t="s">
        <v>12</v>
      </c>
      <c r="G8" s="5" t="s">
        <v>13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1">
        <f>IFERROR(E5/G5,0)</f>
        <v>0.007835714286</v>
      </c>
      <c r="C9" s="6">
        <f>SUM('Previsión anual'!E5:E16)</f>
        <v>0</v>
      </c>
      <c r="E9" s="12">
        <f>COUNTA('Registro ingresos'!A5:A104)</f>
        <v>3</v>
      </c>
      <c r="G9" s="12" t="str">
        <f t="array" ref="G9">INDEX('Resumen mensual'!A5:A16,MATCH(MAX('Resumen mensual'!D5:D16),'Resumen mensual'!D5:D16,0))</f>
        <v>Enero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7" t="s">
        <v>14</v>
      </c>
      <c r="C10" s="8" t="s">
        <v>15</v>
      </c>
      <c r="E10" s="8" t="s">
        <v>16</v>
      </c>
      <c r="G10" s="8" t="s">
        <v>17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9"/>
      <c r="B11" s="1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4" t="s">
        <v>18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5" t="str">
        <f>'Resumen mensual'!A4</f>
        <v>Mes</v>
      </c>
      <c r="B14" s="5" t="str">
        <f>'Resumen mensual'!B4</f>
        <v>Ingresos brutos</v>
      </c>
      <c r="C14" s="5" t="str">
        <f>'Resumen mensual'!C4</f>
        <v>Retenciones</v>
      </c>
      <c r="D14" s="5" t="str">
        <f>'Resumen mensual'!D4</f>
        <v>Ingresos netos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3" t="str">
        <f>'Resumen mensual'!A5</f>
        <v>Enero</v>
      </c>
      <c r="B15" s="15">
        <f>'Resumen mensual'!B5</f>
        <v>12.5</v>
      </c>
      <c r="C15" s="15">
        <f>'Resumen mensual'!C5</f>
        <v>2.38</v>
      </c>
      <c r="D15" s="15">
        <f>'Resumen mensual'!D5</f>
        <v>10.12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3" t="str">
        <f>'Resumen mensual'!A6</f>
        <v>Febrero</v>
      </c>
      <c r="B16" s="15">
        <f>'Resumen mensual'!B6</f>
        <v>8.4</v>
      </c>
      <c r="C16" s="15">
        <f>'Resumen mensual'!C6</f>
        <v>1.6</v>
      </c>
      <c r="D16" s="15">
        <f>'Resumen mensual'!D6</f>
        <v>6.8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3" t="str">
        <f>'Resumen mensual'!A7</f>
        <v>Marzo</v>
      </c>
      <c r="B17" s="15">
        <f>'Resumen mensual'!B7</f>
        <v>6.2</v>
      </c>
      <c r="C17" s="15">
        <f>'Resumen mensual'!C7</f>
        <v>1.18</v>
      </c>
      <c r="D17" s="15">
        <f>'Resumen mensual'!D7</f>
        <v>5.02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3" t="str">
        <f>'Resumen mensual'!A8</f>
        <v>Abril</v>
      </c>
      <c r="B18" s="15">
        <f>'Resumen mensual'!B8</f>
        <v>0</v>
      </c>
      <c r="C18" s="15">
        <f>'Resumen mensual'!C8</f>
        <v>0</v>
      </c>
      <c r="D18" s="15">
        <f>'Resumen mensual'!D8</f>
        <v>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3" t="str">
        <f>'Resumen mensual'!A9</f>
        <v>Mayo</v>
      </c>
      <c r="B19" s="15">
        <f>'Resumen mensual'!B9</f>
        <v>0</v>
      </c>
      <c r="C19" s="15">
        <f>'Resumen mensual'!C9</f>
        <v>0</v>
      </c>
      <c r="D19" s="15">
        <f>'Resumen mensual'!D9</f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3" t="str">
        <f>'Resumen mensual'!A10</f>
        <v>Junio</v>
      </c>
      <c r="B20" s="15">
        <f>'Resumen mensual'!B10</f>
        <v>0</v>
      </c>
      <c r="C20" s="15">
        <f>'Resumen mensual'!C10</f>
        <v>0</v>
      </c>
      <c r="D20" s="15">
        <f>'Resumen mensual'!D10</f>
        <v>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3" t="str">
        <f>'Resumen mensual'!A11</f>
        <v>Julio</v>
      </c>
      <c r="B21" s="15">
        <f>'Resumen mensual'!B11</f>
        <v>0</v>
      </c>
      <c r="C21" s="15">
        <f>'Resumen mensual'!C11</f>
        <v>0</v>
      </c>
      <c r="D21" s="15">
        <f>'Resumen mensual'!D11</f>
        <v>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3" t="str">
        <f>'Resumen mensual'!A12</f>
        <v>Agosto</v>
      </c>
      <c r="B22" s="15">
        <f>'Resumen mensual'!B12</f>
        <v>0</v>
      </c>
      <c r="C22" s="15">
        <f>'Resumen mensual'!C12</f>
        <v>0</v>
      </c>
      <c r="D22" s="15">
        <f>'Resumen mensual'!D12</f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3" t="str">
        <f>'Resumen mensual'!A13</f>
        <v>Septiembre</v>
      </c>
      <c r="B23" s="15">
        <f>'Resumen mensual'!B13</f>
        <v>0</v>
      </c>
      <c r="C23" s="15">
        <f>'Resumen mensual'!C13</f>
        <v>0</v>
      </c>
      <c r="D23" s="15">
        <f>'Resumen mensual'!D13</f>
        <v>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3" t="str">
        <f>'Resumen mensual'!A14</f>
        <v>Octubre</v>
      </c>
      <c r="B24" s="15">
        <f>'Resumen mensual'!B14</f>
        <v>0</v>
      </c>
      <c r="C24" s="15">
        <f>'Resumen mensual'!C14</f>
        <v>0</v>
      </c>
      <c r="D24" s="15">
        <f>'Resumen mensual'!D14</f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3" t="str">
        <f>'Resumen mensual'!A15</f>
        <v>Noviembre</v>
      </c>
      <c r="B25" s="15">
        <f>'Resumen mensual'!B15</f>
        <v>0</v>
      </c>
      <c r="C25" s="15">
        <f>'Resumen mensual'!C15</f>
        <v>0</v>
      </c>
      <c r="D25" s="15">
        <f>'Resumen mensual'!D15</f>
        <v>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3" t="str">
        <f>'Resumen mensual'!A16</f>
        <v>Diciembre</v>
      </c>
      <c r="B26" s="15">
        <f>'Resumen mensual'!B16</f>
        <v>0</v>
      </c>
      <c r="C26" s="15">
        <f>'Resumen mensual'!C16</f>
        <v>0</v>
      </c>
      <c r="D26" s="15">
        <f>'Resumen mensual'!D16</f>
        <v>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7">
    <mergeCell ref="C5:D5"/>
    <mergeCell ref="E5:F5"/>
    <mergeCell ref="A1:H1"/>
    <mergeCell ref="A2:H2"/>
    <mergeCell ref="A4:B4"/>
    <mergeCell ref="C4:D4"/>
    <mergeCell ref="E4:F4"/>
    <mergeCell ref="G4:H4"/>
    <mergeCell ref="G5:H5"/>
    <mergeCell ref="E8:F8"/>
    <mergeCell ref="G8:H8"/>
    <mergeCell ref="A5:B5"/>
    <mergeCell ref="A6:B6"/>
    <mergeCell ref="C6:D6"/>
    <mergeCell ref="E6:F6"/>
    <mergeCell ref="G6:H6"/>
    <mergeCell ref="A8:B8"/>
    <mergeCell ref="C8:D8"/>
    <mergeCell ref="C10:D10"/>
    <mergeCell ref="A13:D13"/>
    <mergeCell ref="A9:B9"/>
    <mergeCell ref="C9:D9"/>
    <mergeCell ref="E9:F9"/>
    <mergeCell ref="G9:H9"/>
    <mergeCell ref="A10:B10"/>
    <mergeCell ref="E10:F10"/>
    <mergeCell ref="G10:H10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13"/>
    <col customWidth="1" min="2" max="2" width="22.75"/>
    <col customWidth="1" min="3" max="3" width="10.38"/>
    <col customWidth="1" min="4" max="4" width="23.63"/>
    <col customWidth="1" min="5" max="5" width="11.88"/>
    <col customWidth="1" min="6" max="6" width="17.88"/>
    <col customWidth="1" min="7" max="7" width="14.25"/>
    <col customWidth="1" min="8" max="8" width="16.38"/>
    <col customWidth="1" min="9" max="9" width="17.38"/>
    <col customWidth="1" min="10" max="10" width="13.5"/>
    <col customWidth="1" min="11" max="11" width="8.25"/>
    <col customWidth="1" min="12" max="12" width="14.88"/>
    <col customWidth="1" min="13" max="13" width="9.13"/>
    <col customWidth="1" min="14" max="14" width="16.88"/>
    <col customWidth="1" min="15" max="26" width="8.63"/>
  </cols>
  <sheetData>
    <row r="1" ht="27.75" customHeight="1">
      <c r="A1" s="16" t="s">
        <v>19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4.0" customHeight="1">
      <c r="A2" s="17" t="s">
        <v>20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18" t="s">
        <v>21</v>
      </c>
      <c r="B4" s="18" t="s">
        <v>22</v>
      </c>
      <c r="C4" s="18" t="s">
        <v>23</v>
      </c>
      <c r="D4" s="18" t="s">
        <v>24</v>
      </c>
      <c r="E4" s="18" t="s">
        <v>25</v>
      </c>
      <c r="F4" s="18" t="s">
        <v>26</v>
      </c>
      <c r="G4" s="18" t="s">
        <v>27</v>
      </c>
      <c r="H4" s="18" t="s">
        <v>28</v>
      </c>
      <c r="I4" s="18" t="s">
        <v>29</v>
      </c>
      <c r="J4" s="18" t="s">
        <v>30</v>
      </c>
      <c r="K4" s="18" t="s">
        <v>31</v>
      </c>
      <c r="L4" s="18" t="s">
        <v>32</v>
      </c>
      <c r="M4" s="18" t="s">
        <v>33</v>
      </c>
      <c r="N4" s="18" t="s">
        <v>34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19">
        <v>46037.0</v>
      </c>
      <c r="B5" s="20" t="s">
        <v>35</v>
      </c>
      <c r="C5" s="20" t="s">
        <v>36</v>
      </c>
      <c r="D5" s="20" t="s">
        <v>37</v>
      </c>
      <c r="E5" s="20" t="s">
        <v>38</v>
      </c>
      <c r="F5" s="20" t="s">
        <v>39</v>
      </c>
      <c r="G5" s="21">
        <v>12.5</v>
      </c>
      <c r="H5" s="21">
        <v>0.0</v>
      </c>
      <c r="I5" s="21">
        <v>2.38</v>
      </c>
      <c r="J5" s="21">
        <f t="shared" ref="J5:J7" si="1">G5-H5-I5</f>
        <v>10.12</v>
      </c>
      <c r="K5" s="20" t="s">
        <v>40</v>
      </c>
      <c r="L5" s="20" t="str">
        <f>IFERROR(__xludf.DUMMYFUNCTION("GOOGLETRANSLATE(TEXT(A5,""mmmm""),""en"",""es"")"),"Enero")</f>
        <v>Enero</v>
      </c>
      <c r="M5" s="20">
        <f t="shared" ref="M5:M7" si="2">YEAR(A5)</f>
        <v>2026</v>
      </c>
      <c r="N5" s="20" t="s">
        <v>41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19">
        <v>46063.0</v>
      </c>
      <c r="B6" s="20" t="s">
        <v>42</v>
      </c>
      <c r="C6" s="20" t="s">
        <v>43</v>
      </c>
      <c r="D6" s="20" t="s">
        <v>44</v>
      </c>
      <c r="E6" s="20" t="s">
        <v>45</v>
      </c>
      <c r="F6" s="20" t="s">
        <v>46</v>
      </c>
      <c r="G6" s="21">
        <v>8.4</v>
      </c>
      <c r="H6" s="21">
        <v>0.0</v>
      </c>
      <c r="I6" s="21">
        <v>1.6</v>
      </c>
      <c r="J6" s="21">
        <f t="shared" si="1"/>
        <v>6.8</v>
      </c>
      <c r="K6" s="20" t="s">
        <v>40</v>
      </c>
      <c r="L6" s="20" t="str">
        <f>IFERROR(__xludf.DUMMYFUNCTION("GOOGLETRANSLATE(TEXT(A6,""mmmm""),""en"",""es"")"),"Febrero")</f>
        <v>Febrero</v>
      </c>
      <c r="M6" s="20">
        <f t="shared" si="2"/>
        <v>2026</v>
      </c>
      <c r="N6" s="20" t="s">
        <v>41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19">
        <v>46086.0</v>
      </c>
      <c r="B7" s="20" t="s">
        <v>47</v>
      </c>
      <c r="C7" s="20" t="s">
        <v>48</v>
      </c>
      <c r="D7" s="20" t="s">
        <v>47</v>
      </c>
      <c r="E7" s="20" t="s">
        <v>38</v>
      </c>
      <c r="F7" s="20" t="s">
        <v>49</v>
      </c>
      <c r="G7" s="21">
        <v>6.2</v>
      </c>
      <c r="H7" s="21">
        <v>0.0</v>
      </c>
      <c r="I7" s="21">
        <v>1.18</v>
      </c>
      <c r="J7" s="21">
        <f t="shared" si="1"/>
        <v>5.02</v>
      </c>
      <c r="K7" s="20" t="s">
        <v>40</v>
      </c>
      <c r="L7" s="20" t="str">
        <f>IFERROR(__xludf.DUMMYFUNCTION("GOOGLETRANSLATE(TEXT(A7,""mmmm""),""en"",""es"")"),"Marzo")</f>
        <v>Marzo</v>
      </c>
      <c r="M7" s="20">
        <f t="shared" si="2"/>
        <v>2026</v>
      </c>
      <c r="N7" s="20" t="s">
        <v>41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19"/>
      <c r="B8" s="20"/>
      <c r="C8" s="20"/>
      <c r="D8" s="20"/>
      <c r="E8" s="20"/>
      <c r="F8" s="20"/>
      <c r="G8" s="21"/>
      <c r="H8" s="21"/>
      <c r="I8" s="21"/>
      <c r="J8" s="21">
        <f t="shared" ref="J8:J104" si="3">IFERROR(G8-H8-I8,"")</f>
        <v>0</v>
      </c>
      <c r="K8" s="20"/>
      <c r="L8" s="20" t="str">
        <f>IFERROR(__xludf.DUMMYFUNCTION("GOOGLETRANSLATE(TEXT(A8,""mmmm""),""en"",""es"")"),"Diciembre")</f>
        <v>Diciembre</v>
      </c>
      <c r="M8" s="20">
        <f t="shared" ref="M8:M104" si="4">IFERROR(YEAR(A8),"")</f>
        <v>1899</v>
      </c>
      <c r="N8" s="20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9"/>
      <c r="B9" s="20"/>
      <c r="C9" s="20"/>
      <c r="D9" s="20"/>
      <c r="E9" s="20"/>
      <c r="F9" s="20"/>
      <c r="G9" s="21"/>
      <c r="H9" s="21"/>
      <c r="I9" s="21"/>
      <c r="J9" s="21">
        <f t="shared" si="3"/>
        <v>0</v>
      </c>
      <c r="K9" s="20"/>
      <c r="L9" s="20" t="str">
        <f>IFERROR(__xludf.DUMMYFUNCTION("GOOGLETRANSLATE(TEXT(A9,""mmmm""),""en"",""es"")"),"Diciembre")</f>
        <v>Diciembre</v>
      </c>
      <c r="M9" s="20">
        <f t="shared" si="4"/>
        <v>1899</v>
      </c>
      <c r="N9" s="20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9"/>
      <c r="B10" s="20"/>
      <c r="C10" s="20"/>
      <c r="D10" s="20"/>
      <c r="E10" s="20"/>
      <c r="F10" s="20"/>
      <c r="G10" s="21"/>
      <c r="H10" s="21"/>
      <c r="I10" s="21"/>
      <c r="J10" s="21">
        <f t="shared" si="3"/>
        <v>0</v>
      </c>
      <c r="K10" s="20"/>
      <c r="L10" s="20" t="str">
        <f>IFERROR(__xludf.DUMMYFUNCTION("GOOGLETRANSLATE(TEXT(A10,""mmmm""),""en"",""es"")"),"Diciembre")</f>
        <v>Diciembre</v>
      </c>
      <c r="M10" s="20">
        <f t="shared" si="4"/>
        <v>1899</v>
      </c>
      <c r="N10" s="20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9"/>
      <c r="B11" s="20"/>
      <c r="C11" s="20"/>
      <c r="D11" s="20"/>
      <c r="E11" s="20"/>
      <c r="F11" s="20"/>
      <c r="G11" s="21"/>
      <c r="H11" s="21"/>
      <c r="I11" s="21"/>
      <c r="J11" s="21">
        <f t="shared" si="3"/>
        <v>0</v>
      </c>
      <c r="K11" s="20"/>
      <c r="L11" s="20" t="str">
        <f>IFERROR(__xludf.DUMMYFUNCTION("GOOGLETRANSLATE(TEXT(A11,""mmmm""),""en"",""es"")"),"Diciembre")</f>
        <v>Diciembre</v>
      </c>
      <c r="M11" s="20">
        <f t="shared" si="4"/>
        <v>1899</v>
      </c>
      <c r="N11" s="20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9"/>
      <c r="B12" s="20"/>
      <c r="C12" s="20"/>
      <c r="D12" s="20"/>
      <c r="E12" s="20"/>
      <c r="F12" s="20"/>
      <c r="G12" s="21"/>
      <c r="H12" s="21"/>
      <c r="I12" s="21"/>
      <c r="J12" s="21">
        <f t="shared" si="3"/>
        <v>0</v>
      </c>
      <c r="K12" s="20"/>
      <c r="L12" s="20" t="str">
        <f>IFERROR(__xludf.DUMMYFUNCTION("GOOGLETRANSLATE(TEXT(A12,""mmmm""),""en"",""es"")"),"Diciembre")</f>
        <v>Diciembre</v>
      </c>
      <c r="M12" s="20">
        <f t="shared" si="4"/>
        <v>1899</v>
      </c>
      <c r="N12" s="20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9"/>
      <c r="B13" s="20"/>
      <c r="C13" s="20"/>
      <c r="D13" s="20"/>
      <c r="E13" s="20"/>
      <c r="F13" s="20"/>
      <c r="G13" s="21"/>
      <c r="H13" s="21"/>
      <c r="I13" s="21"/>
      <c r="J13" s="21">
        <f t="shared" si="3"/>
        <v>0</v>
      </c>
      <c r="K13" s="20"/>
      <c r="L13" s="20" t="str">
        <f>IFERROR(__xludf.DUMMYFUNCTION("GOOGLETRANSLATE(TEXT(A13,""mmmm""),""en"",""es"")"),"Diciembre")</f>
        <v>Diciembre</v>
      </c>
      <c r="M13" s="20">
        <f t="shared" si="4"/>
        <v>1899</v>
      </c>
      <c r="N13" s="20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19"/>
      <c r="B14" s="20"/>
      <c r="C14" s="20"/>
      <c r="D14" s="20"/>
      <c r="E14" s="20"/>
      <c r="F14" s="20"/>
      <c r="G14" s="21"/>
      <c r="H14" s="21"/>
      <c r="I14" s="21"/>
      <c r="J14" s="21">
        <f t="shared" si="3"/>
        <v>0</v>
      </c>
      <c r="K14" s="20"/>
      <c r="L14" s="20" t="str">
        <f>IFERROR(__xludf.DUMMYFUNCTION("GOOGLETRANSLATE(TEXT(A14,""mmmm""),""en"",""es"")"),"Diciembre")</f>
        <v>Diciembre</v>
      </c>
      <c r="M14" s="20">
        <f t="shared" si="4"/>
        <v>1899</v>
      </c>
      <c r="N14" s="20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19"/>
      <c r="B15" s="20"/>
      <c r="C15" s="20"/>
      <c r="D15" s="20"/>
      <c r="E15" s="20"/>
      <c r="F15" s="20"/>
      <c r="G15" s="21"/>
      <c r="H15" s="21"/>
      <c r="I15" s="21"/>
      <c r="J15" s="21">
        <f t="shared" si="3"/>
        <v>0</v>
      </c>
      <c r="K15" s="20"/>
      <c r="L15" s="20" t="str">
        <f>IFERROR(__xludf.DUMMYFUNCTION("GOOGLETRANSLATE(TEXT(A15,""mmmm""),""en"",""es"")"),"Diciembre")</f>
        <v>Diciembre</v>
      </c>
      <c r="M15" s="20">
        <f t="shared" si="4"/>
        <v>1899</v>
      </c>
      <c r="N15" s="20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19"/>
      <c r="B16" s="20"/>
      <c r="C16" s="20"/>
      <c r="D16" s="20"/>
      <c r="E16" s="20"/>
      <c r="F16" s="20"/>
      <c r="G16" s="21"/>
      <c r="H16" s="21"/>
      <c r="I16" s="21"/>
      <c r="J16" s="21">
        <f t="shared" si="3"/>
        <v>0</v>
      </c>
      <c r="K16" s="20"/>
      <c r="L16" s="20" t="str">
        <f>IFERROR(__xludf.DUMMYFUNCTION("GOOGLETRANSLATE(TEXT(A16,""mmmm""),""en"",""es"")"),"Diciembre")</f>
        <v>Diciembre</v>
      </c>
      <c r="M16" s="20">
        <f t="shared" si="4"/>
        <v>1899</v>
      </c>
      <c r="N16" s="20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9"/>
      <c r="B17" s="20"/>
      <c r="C17" s="20"/>
      <c r="D17" s="20"/>
      <c r="E17" s="20"/>
      <c r="F17" s="20"/>
      <c r="G17" s="21"/>
      <c r="H17" s="21"/>
      <c r="I17" s="21"/>
      <c r="J17" s="21">
        <f t="shared" si="3"/>
        <v>0</v>
      </c>
      <c r="K17" s="20"/>
      <c r="L17" s="20" t="str">
        <f>IFERROR(__xludf.DUMMYFUNCTION("GOOGLETRANSLATE(TEXT(A17,""mmmm""),""en"",""es"")"),"Diciembre")</f>
        <v>Diciembre</v>
      </c>
      <c r="M17" s="20">
        <f t="shared" si="4"/>
        <v>1899</v>
      </c>
      <c r="N17" s="20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19"/>
      <c r="B18" s="20"/>
      <c r="C18" s="20"/>
      <c r="D18" s="20"/>
      <c r="E18" s="20"/>
      <c r="F18" s="20"/>
      <c r="G18" s="21"/>
      <c r="H18" s="21"/>
      <c r="I18" s="21"/>
      <c r="J18" s="21">
        <f t="shared" si="3"/>
        <v>0</v>
      </c>
      <c r="K18" s="20"/>
      <c r="L18" s="20" t="str">
        <f>IFERROR(__xludf.DUMMYFUNCTION("GOOGLETRANSLATE(TEXT(A18,""mmmm""),""en"",""es"")"),"Diciembre")</f>
        <v>Diciembre</v>
      </c>
      <c r="M18" s="20">
        <f t="shared" si="4"/>
        <v>1899</v>
      </c>
      <c r="N18" s="20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19"/>
      <c r="B19" s="20"/>
      <c r="C19" s="20"/>
      <c r="D19" s="20"/>
      <c r="E19" s="20"/>
      <c r="F19" s="20"/>
      <c r="G19" s="21"/>
      <c r="H19" s="21"/>
      <c r="I19" s="21"/>
      <c r="J19" s="21">
        <f t="shared" si="3"/>
        <v>0</v>
      </c>
      <c r="K19" s="20"/>
      <c r="L19" s="20" t="str">
        <f>IFERROR(__xludf.DUMMYFUNCTION("GOOGLETRANSLATE(TEXT(A19,""mmmm""),""en"",""es"")"),"Diciembre")</f>
        <v>Diciembre</v>
      </c>
      <c r="M19" s="20">
        <f t="shared" si="4"/>
        <v>1899</v>
      </c>
      <c r="N19" s="20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9"/>
      <c r="B20" s="20"/>
      <c r="C20" s="20"/>
      <c r="D20" s="20"/>
      <c r="E20" s="20"/>
      <c r="F20" s="20"/>
      <c r="G20" s="21"/>
      <c r="H20" s="21"/>
      <c r="I20" s="21"/>
      <c r="J20" s="21">
        <f t="shared" si="3"/>
        <v>0</v>
      </c>
      <c r="K20" s="20"/>
      <c r="L20" s="20" t="str">
        <f>IFERROR(__xludf.DUMMYFUNCTION("GOOGLETRANSLATE(TEXT(A20,""mmmm""),""en"",""es"")"),"Diciembre")</f>
        <v>Diciembre</v>
      </c>
      <c r="M20" s="20">
        <f t="shared" si="4"/>
        <v>1899</v>
      </c>
      <c r="N20" s="20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19"/>
      <c r="B21" s="20"/>
      <c r="C21" s="20"/>
      <c r="D21" s="20"/>
      <c r="E21" s="20"/>
      <c r="F21" s="20"/>
      <c r="G21" s="21"/>
      <c r="H21" s="21"/>
      <c r="I21" s="21"/>
      <c r="J21" s="21">
        <f t="shared" si="3"/>
        <v>0</v>
      </c>
      <c r="K21" s="20"/>
      <c r="L21" s="20" t="str">
        <f>IFERROR(__xludf.DUMMYFUNCTION("GOOGLETRANSLATE(TEXT(A21,""mmmm""),""en"",""es"")"),"Diciembre")</f>
        <v>Diciembre</v>
      </c>
      <c r="M21" s="20">
        <f t="shared" si="4"/>
        <v>1899</v>
      </c>
      <c r="N21" s="20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19"/>
      <c r="B22" s="20"/>
      <c r="C22" s="20"/>
      <c r="D22" s="20"/>
      <c r="E22" s="20"/>
      <c r="F22" s="20"/>
      <c r="G22" s="21"/>
      <c r="H22" s="21"/>
      <c r="I22" s="21"/>
      <c r="J22" s="21">
        <f t="shared" si="3"/>
        <v>0</v>
      </c>
      <c r="K22" s="20"/>
      <c r="L22" s="20" t="str">
        <f>IFERROR(__xludf.DUMMYFUNCTION("GOOGLETRANSLATE(TEXT(A22,""mmmm""),""en"",""es"")"),"Diciembre")</f>
        <v>Diciembre</v>
      </c>
      <c r="M22" s="20">
        <f t="shared" si="4"/>
        <v>1899</v>
      </c>
      <c r="N22" s="20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19"/>
      <c r="B23" s="20"/>
      <c r="C23" s="20"/>
      <c r="D23" s="20"/>
      <c r="E23" s="20"/>
      <c r="F23" s="20"/>
      <c r="G23" s="21"/>
      <c r="H23" s="21"/>
      <c r="I23" s="21"/>
      <c r="J23" s="21">
        <f t="shared" si="3"/>
        <v>0</v>
      </c>
      <c r="K23" s="20"/>
      <c r="L23" s="20" t="str">
        <f>IFERROR(__xludf.DUMMYFUNCTION("GOOGLETRANSLATE(TEXT(A23,""mmmm""),""en"",""es"")"),"Diciembre")</f>
        <v>Diciembre</v>
      </c>
      <c r="M23" s="20">
        <f t="shared" si="4"/>
        <v>1899</v>
      </c>
      <c r="N23" s="20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19"/>
      <c r="B24" s="20"/>
      <c r="C24" s="20"/>
      <c r="D24" s="20"/>
      <c r="E24" s="20"/>
      <c r="F24" s="20"/>
      <c r="G24" s="21"/>
      <c r="H24" s="21"/>
      <c r="I24" s="21"/>
      <c r="J24" s="21">
        <f t="shared" si="3"/>
        <v>0</v>
      </c>
      <c r="K24" s="20"/>
      <c r="L24" s="20" t="str">
        <f>IFERROR(__xludf.DUMMYFUNCTION("GOOGLETRANSLATE(TEXT(A24,""mmmm""),""en"",""es"")"),"Diciembre")</f>
        <v>Diciembre</v>
      </c>
      <c r="M24" s="20">
        <f t="shared" si="4"/>
        <v>1899</v>
      </c>
      <c r="N24" s="20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19"/>
      <c r="B25" s="20"/>
      <c r="C25" s="20"/>
      <c r="D25" s="20"/>
      <c r="E25" s="20"/>
      <c r="F25" s="20"/>
      <c r="G25" s="21"/>
      <c r="H25" s="21"/>
      <c r="I25" s="21"/>
      <c r="J25" s="21">
        <f t="shared" si="3"/>
        <v>0</v>
      </c>
      <c r="K25" s="20"/>
      <c r="L25" s="20" t="str">
        <f>IFERROR(__xludf.DUMMYFUNCTION("GOOGLETRANSLATE(TEXT(A25,""mmmm""),""en"",""es"")"),"Diciembre")</f>
        <v>Diciembre</v>
      </c>
      <c r="M25" s="20">
        <f t="shared" si="4"/>
        <v>1899</v>
      </c>
      <c r="N25" s="20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19"/>
      <c r="B26" s="20"/>
      <c r="C26" s="20"/>
      <c r="D26" s="20"/>
      <c r="E26" s="20"/>
      <c r="F26" s="20"/>
      <c r="G26" s="21"/>
      <c r="H26" s="21"/>
      <c r="I26" s="21"/>
      <c r="J26" s="21">
        <f t="shared" si="3"/>
        <v>0</v>
      </c>
      <c r="K26" s="20"/>
      <c r="L26" s="20" t="str">
        <f>IFERROR(__xludf.DUMMYFUNCTION("GOOGLETRANSLATE(TEXT(A26,""mmmm""),""en"",""es"")"),"Diciembre")</f>
        <v>Diciembre</v>
      </c>
      <c r="M26" s="20">
        <f t="shared" si="4"/>
        <v>1899</v>
      </c>
      <c r="N26" s="20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19"/>
      <c r="B27" s="20"/>
      <c r="C27" s="20"/>
      <c r="D27" s="20"/>
      <c r="E27" s="20"/>
      <c r="F27" s="20"/>
      <c r="G27" s="21"/>
      <c r="H27" s="21"/>
      <c r="I27" s="21"/>
      <c r="J27" s="21">
        <f t="shared" si="3"/>
        <v>0</v>
      </c>
      <c r="K27" s="20"/>
      <c r="L27" s="20" t="str">
        <f>IFERROR(__xludf.DUMMYFUNCTION("GOOGLETRANSLATE(TEXT(A27,""mmmm""),""en"",""es"")"),"Diciembre")</f>
        <v>Diciembre</v>
      </c>
      <c r="M27" s="20">
        <f t="shared" si="4"/>
        <v>1899</v>
      </c>
      <c r="N27" s="20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19"/>
      <c r="B28" s="20"/>
      <c r="C28" s="20"/>
      <c r="D28" s="20"/>
      <c r="E28" s="20"/>
      <c r="F28" s="20"/>
      <c r="G28" s="21"/>
      <c r="H28" s="21"/>
      <c r="I28" s="21"/>
      <c r="J28" s="21">
        <f t="shared" si="3"/>
        <v>0</v>
      </c>
      <c r="K28" s="20"/>
      <c r="L28" s="20" t="str">
        <f>IFERROR(__xludf.DUMMYFUNCTION("GOOGLETRANSLATE(TEXT(A28,""mmmm""),""en"",""es"")"),"Diciembre")</f>
        <v>Diciembre</v>
      </c>
      <c r="M28" s="20">
        <f t="shared" si="4"/>
        <v>1899</v>
      </c>
      <c r="N28" s="20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19"/>
      <c r="B29" s="20"/>
      <c r="C29" s="20"/>
      <c r="D29" s="20"/>
      <c r="E29" s="20"/>
      <c r="F29" s="20"/>
      <c r="G29" s="21"/>
      <c r="H29" s="21"/>
      <c r="I29" s="21"/>
      <c r="J29" s="21">
        <f t="shared" si="3"/>
        <v>0</v>
      </c>
      <c r="K29" s="20"/>
      <c r="L29" s="20" t="str">
        <f>IFERROR(__xludf.DUMMYFUNCTION("GOOGLETRANSLATE(TEXT(A29,""mmmm""),""en"",""es"")"),"Diciembre")</f>
        <v>Diciembre</v>
      </c>
      <c r="M29" s="20">
        <f t="shared" si="4"/>
        <v>1899</v>
      </c>
      <c r="N29" s="20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19"/>
      <c r="B30" s="20"/>
      <c r="C30" s="20"/>
      <c r="D30" s="20"/>
      <c r="E30" s="20"/>
      <c r="F30" s="20"/>
      <c r="G30" s="21"/>
      <c r="H30" s="21"/>
      <c r="I30" s="21"/>
      <c r="J30" s="21">
        <f t="shared" si="3"/>
        <v>0</v>
      </c>
      <c r="K30" s="20"/>
      <c r="L30" s="20" t="str">
        <f>IFERROR(__xludf.DUMMYFUNCTION("GOOGLETRANSLATE(TEXT(A30,""mmmm""),""en"",""es"")"),"Diciembre")</f>
        <v>Diciembre</v>
      </c>
      <c r="M30" s="20">
        <f t="shared" si="4"/>
        <v>1899</v>
      </c>
      <c r="N30" s="20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19"/>
      <c r="B31" s="20"/>
      <c r="C31" s="20"/>
      <c r="D31" s="20"/>
      <c r="E31" s="20"/>
      <c r="F31" s="20"/>
      <c r="G31" s="21"/>
      <c r="H31" s="21"/>
      <c r="I31" s="21"/>
      <c r="J31" s="21">
        <f t="shared" si="3"/>
        <v>0</v>
      </c>
      <c r="K31" s="20"/>
      <c r="L31" s="20" t="str">
        <f>IFERROR(__xludf.DUMMYFUNCTION("GOOGLETRANSLATE(TEXT(A31,""mmmm""),""en"",""es"")"),"Diciembre")</f>
        <v>Diciembre</v>
      </c>
      <c r="M31" s="20">
        <f t="shared" si="4"/>
        <v>1899</v>
      </c>
      <c r="N31" s="20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19"/>
      <c r="B32" s="20"/>
      <c r="C32" s="20"/>
      <c r="D32" s="20"/>
      <c r="E32" s="20"/>
      <c r="F32" s="20"/>
      <c r="G32" s="21"/>
      <c r="H32" s="21"/>
      <c r="I32" s="21"/>
      <c r="J32" s="21">
        <f t="shared" si="3"/>
        <v>0</v>
      </c>
      <c r="K32" s="20"/>
      <c r="L32" s="20" t="str">
        <f>IFERROR(__xludf.DUMMYFUNCTION("GOOGLETRANSLATE(TEXT(A32,""mmmm""),""en"",""es"")"),"Diciembre")</f>
        <v>Diciembre</v>
      </c>
      <c r="M32" s="20">
        <f t="shared" si="4"/>
        <v>1899</v>
      </c>
      <c r="N32" s="20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19"/>
      <c r="B33" s="20"/>
      <c r="C33" s="20"/>
      <c r="D33" s="20"/>
      <c r="E33" s="20"/>
      <c r="F33" s="20"/>
      <c r="G33" s="21"/>
      <c r="H33" s="21"/>
      <c r="I33" s="21"/>
      <c r="J33" s="21">
        <f t="shared" si="3"/>
        <v>0</v>
      </c>
      <c r="K33" s="20"/>
      <c r="L33" s="20" t="str">
        <f>IFERROR(__xludf.DUMMYFUNCTION("GOOGLETRANSLATE(TEXT(A33,""mmmm""),""en"",""es"")"),"Diciembre")</f>
        <v>Diciembre</v>
      </c>
      <c r="M33" s="20">
        <f t="shared" si="4"/>
        <v>1899</v>
      </c>
      <c r="N33" s="20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19"/>
      <c r="B34" s="20"/>
      <c r="C34" s="20"/>
      <c r="D34" s="20"/>
      <c r="E34" s="20"/>
      <c r="F34" s="20"/>
      <c r="G34" s="21"/>
      <c r="H34" s="21"/>
      <c r="I34" s="21"/>
      <c r="J34" s="21">
        <f t="shared" si="3"/>
        <v>0</v>
      </c>
      <c r="K34" s="20"/>
      <c r="L34" s="20" t="str">
        <f>IFERROR(__xludf.DUMMYFUNCTION("GOOGLETRANSLATE(TEXT(A34,""mmmm""),""en"",""es"")"),"Diciembre")</f>
        <v>Diciembre</v>
      </c>
      <c r="M34" s="20">
        <f t="shared" si="4"/>
        <v>1899</v>
      </c>
      <c r="N34" s="20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19"/>
      <c r="B35" s="20"/>
      <c r="C35" s="20"/>
      <c r="D35" s="20"/>
      <c r="E35" s="20"/>
      <c r="F35" s="20"/>
      <c r="G35" s="21"/>
      <c r="H35" s="21"/>
      <c r="I35" s="21"/>
      <c r="J35" s="21">
        <f t="shared" si="3"/>
        <v>0</v>
      </c>
      <c r="K35" s="20"/>
      <c r="L35" s="20" t="str">
        <f>IFERROR(__xludf.DUMMYFUNCTION("GOOGLETRANSLATE(TEXT(A35,""mmmm""),""en"",""es"")"),"Diciembre")</f>
        <v>Diciembre</v>
      </c>
      <c r="M35" s="20">
        <f t="shared" si="4"/>
        <v>1899</v>
      </c>
      <c r="N35" s="20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19"/>
      <c r="B36" s="20"/>
      <c r="C36" s="20"/>
      <c r="D36" s="20"/>
      <c r="E36" s="20"/>
      <c r="F36" s="20"/>
      <c r="G36" s="21"/>
      <c r="H36" s="21"/>
      <c r="I36" s="21"/>
      <c r="J36" s="21">
        <f t="shared" si="3"/>
        <v>0</v>
      </c>
      <c r="K36" s="20"/>
      <c r="L36" s="20" t="str">
        <f>IFERROR(__xludf.DUMMYFUNCTION("GOOGLETRANSLATE(TEXT(A36,""mmmm""),""en"",""es"")"),"Diciembre")</f>
        <v>Diciembre</v>
      </c>
      <c r="M36" s="20">
        <f t="shared" si="4"/>
        <v>1899</v>
      </c>
      <c r="N36" s="20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19"/>
      <c r="B37" s="20"/>
      <c r="C37" s="20"/>
      <c r="D37" s="20"/>
      <c r="E37" s="20"/>
      <c r="F37" s="20"/>
      <c r="G37" s="21"/>
      <c r="H37" s="21"/>
      <c r="I37" s="21"/>
      <c r="J37" s="21">
        <f t="shared" si="3"/>
        <v>0</v>
      </c>
      <c r="K37" s="20"/>
      <c r="L37" s="20" t="str">
        <f>IFERROR(__xludf.DUMMYFUNCTION("GOOGLETRANSLATE(TEXT(A37,""mmmm""),""en"",""es"")"),"Diciembre")</f>
        <v>Diciembre</v>
      </c>
      <c r="M37" s="20">
        <f t="shared" si="4"/>
        <v>1899</v>
      </c>
      <c r="N37" s="20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19"/>
      <c r="B38" s="20"/>
      <c r="C38" s="20"/>
      <c r="D38" s="20"/>
      <c r="E38" s="20"/>
      <c r="F38" s="20"/>
      <c r="G38" s="21"/>
      <c r="H38" s="21"/>
      <c r="I38" s="21"/>
      <c r="J38" s="21">
        <f t="shared" si="3"/>
        <v>0</v>
      </c>
      <c r="K38" s="20"/>
      <c r="L38" s="20" t="str">
        <f>IFERROR(__xludf.DUMMYFUNCTION("GOOGLETRANSLATE(TEXT(A38,""mmmm""),""en"",""es"")"),"Diciembre")</f>
        <v>Diciembre</v>
      </c>
      <c r="M38" s="20">
        <f t="shared" si="4"/>
        <v>1899</v>
      </c>
      <c r="N38" s="20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19"/>
      <c r="B39" s="20"/>
      <c r="C39" s="20"/>
      <c r="D39" s="20"/>
      <c r="E39" s="20"/>
      <c r="F39" s="20"/>
      <c r="G39" s="21"/>
      <c r="H39" s="21"/>
      <c r="I39" s="21"/>
      <c r="J39" s="21">
        <f t="shared" si="3"/>
        <v>0</v>
      </c>
      <c r="K39" s="20"/>
      <c r="L39" s="20" t="str">
        <f>IFERROR(__xludf.DUMMYFUNCTION("GOOGLETRANSLATE(TEXT(A39,""mmmm""),""en"",""es"")"),"Diciembre")</f>
        <v>Diciembre</v>
      </c>
      <c r="M39" s="20">
        <f t="shared" si="4"/>
        <v>1899</v>
      </c>
      <c r="N39" s="20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19"/>
      <c r="B40" s="20"/>
      <c r="C40" s="20"/>
      <c r="D40" s="20"/>
      <c r="E40" s="20"/>
      <c r="F40" s="20"/>
      <c r="G40" s="21"/>
      <c r="H40" s="21"/>
      <c r="I40" s="21"/>
      <c r="J40" s="21">
        <f t="shared" si="3"/>
        <v>0</v>
      </c>
      <c r="K40" s="20"/>
      <c r="L40" s="20" t="str">
        <f>IFERROR(__xludf.DUMMYFUNCTION("GOOGLETRANSLATE(TEXT(A40,""mmmm""),""en"",""es"")"),"Diciembre")</f>
        <v>Diciembre</v>
      </c>
      <c r="M40" s="20">
        <f t="shared" si="4"/>
        <v>1899</v>
      </c>
      <c r="N40" s="20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19"/>
      <c r="B41" s="20"/>
      <c r="C41" s="20"/>
      <c r="D41" s="20"/>
      <c r="E41" s="20"/>
      <c r="F41" s="20"/>
      <c r="G41" s="21"/>
      <c r="H41" s="21"/>
      <c r="I41" s="21"/>
      <c r="J41" s="21">
        <f t="shared" si="3"/>
        <v>0</v>
      </c>
      <c r="K41" s="20"/>
      <c r="L41" s="20" t="str">
        <f>IFERROR(__xludf.DUMMYFUNCTION("GOOGLETRANSLATE(TEXT(A41,""mmmm""),""en"",""es"")"),"Diciembre")</f>
        <v>Diciembre</v>
      </c>
      <c r="M41" s="20">
        <f t="shared" si="4"/>
        <v>1899</v>
      </c>
      <c r="N41" s="20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19"/>
      <c r="B42" s="20"/>
      <c r="C42" s="20"/>
      <c r="D42" s="20"/>
      <c r="E42" s="20"/>
      <c r="F42" s="20"/>
      <c r="G42" s="21"/>
      <c r="H42" s="21"/>
      <c r="I42" s="21"/>
      <c r="J42" s="21">
        <f t="shared" si="3"/>
        <v>0</v>
      </c>
      <c r="K42" s="20"/>
      <c r="L42" s="20" t="str">
        <f>IFERROR(__xludf.DUMMYFUNCTION("GOOGLETRANSLATE(TEXT(A42,""mmmm""),""en"",""es"")"),"Diciembre")</f>
        <v>Diciembre</v>
      </c>
      <c r="M42" s="20">
        <f t="shared" si="4"/>
        <v>1899</v>
      </c>
      <c r="N42" s="20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19"/>
      <c r="B43" s="20"/>
      <c r="C43" s="20"/>
      <c r="D43" s="20"/>
      <c r="E43" s="20"/>
      <c r="F43" s="20"/>
      <c r="G43" s="21"/>
      <c r="H43" s="21"/>
      <c r="I43" s="21"/>
      <c r="J43" s="21">
        <f t="shared" si="3"/>
        <v>0</v>
      </c>
      <c r="K43" s="20"/>
      <c r="L43" s="20" t="str">
        <f>IFERROR(__xludf.DUMMYFUNCTION("GOOGLETRANSLATE(TEXT(A43,""mmmm""),""en"",""es"")"),"Diciembre")</f>
        <v>Diciembre</v>
      </c>
      <c r="M43" s="20">
        <f t="shared" si="4"/>
        <v>1899</v>
      </c>
      <c r="N43" s="20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19"/>
      <c r="B44" s="20"/>
      <c r="C44" s="20"/>
      <c r="D44" s="20"/>
      <c r="E44" s="20"/>
      <c r="F44" s="20"/>
      <c r="G44" s="21"/>
      <c r="H44" s="21"/>
      <c r="I44" s="21"/>
      <c r="J44" s="21">
        <f t="shared" si="3"/>
        <v>0</v>
      </c>
      <c r="K44" s="20"/>
      <c r="L44" s="20" t="str">
        <f>IFERROR(__xludf.DUMMYFUNCTION("GOOGLETRANSLATE(TEXT(A44,""mmmm""),""en"",""es"")"),"Diciembre")</f>
        <v>Diciembre</v>
      </c>
      <c r="M44" s="20">
        <f t="shared" si="4"/>
        <v>1899</v>
      </c>
      <c r="N44" s="20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19"/>
      <c r="B45" s="20"/>
      <c r="C45" s="20"/>
      <c r="D45" s="20"/>
      <c r="E45" s="20"/>
      <c r="F45" s="20"/>
      <c r="G45" s="21"/>
      <c r="H45" s="21"/>
      <c r="I45" s="21"/>
      <c r="J45" s="21">
        <f t="shared" si="3"/>
        <v>0</v>
      </c>
      <c r="K45" s="20"/>
      <c r="L45" s="20" t="str">
        <f>IFERROR(__xludf.DUMMYFUNCTION("GOOGLETRANSLATE(TEXT(A45,""mmmm""),""en"",""es"")"),"Diciembre")</f>
        <v>Diciembre</v>
      </c>
      <c r="M45" s="20">
        <f t="shared" si="4"/>
        <v>1899</v>
      </c>
      <c r="N45" s="20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19"/>
      <c r="B46" s="20"/>
      <c r="C46" s="20"/>
      <c r="D46" s="20"/>
      <c r="E46" s="20"/>
      <c r="F46" s="20"/>
      <c r="G46" s="21"/>
      <c r="H46" s="21"/>
      <c r="I46" s="21"/>
      <c r="J46" s="21">
        <f t="shared" si="3"/>
        <v>0</v>
      </c>
      <c r="K46" s="20"/>
      <c r="L46" s="20" t="str">
        <f>IFERROR(__xludf.DUMMYFUNCTION("GOOGLETRANSLATE(TEXT(A46,""mmmm""),""en"",""es"")"),"Diciembre")</f>
        <v>Diciembre</v>
      </c>
      <c r="M46" s="20">
        <f t="shared" si="4"/>
        <v>1899</v>
      </c>
      <c r="N46" s="20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19"/>
      <c r="B47" s="20"/>
      <c r="C47" s="20"/>
      <c r="D47" s="20"/>
      <c r="E47" s="20"/>
      <c r="F47" s="20"/>
      <c r="G47" s="21"/>
      <c r="H47" s="21"/>
      <c r="I47" s="21"/>
      <c r="J47" s="21">
        <f t="shared" si="3"/>
        <v>0</v>
      </c>
      <c r="K47" s="20"/>
      <c r="L47" s="20" t="str">
        <f>IFERROR(__xludf.DUMMYFUNCTION("GOOGLETRANSLATE(TEXT(A47,""mmmm""),""en"",""es"")"),"Diciembre")</f>
        <v>Diciembre</v>
      </c>
      <c r="M47" s="20">
        <f t="shared" si="4"/>
        <v>1899</v>
      </c>
      <c r="N47" s="20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19"/>
      <c r="B48" s="20"/>
      <c r="C48" s="20"/>
      <c r="D48" s="20"/>
      <c r="E48" s="20"/>
      <c r="F48" s="20"/>
      <c r="G48" s="21"/>
      <c r="H48" s="21"/>
      <c r="I48" s="21"/>
      <c r="J48" s="21">
        <f t="shared" si="3"/>
        <v>0</v>
      </c>
      <c r="K48" s="20"/>
      <c r="L48" s="20" t="str">
        <f>IFERROR(__xludf.DUMMYFUNCTION("GOOGLETRANSLATE(TEXT(A48,""mmmm""),""en"",""es"")"),"Diciembre")</f>
        <v>Diciembre</v>
      </c>
      <c r="M48" s="20">
        <f t="shared" si="4"/>
        <v>1899</v>
      </c>
      <c r="N48" s="20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19"/>
      <c r="B49" s="20"/>
      <c r="C49" s="20"/>
      <c r="D49" s="20"/>
      <c r="E49" s="20"/>
      <c r="F49" s="20"/>
      <c r="G49" s="21"/>
      <c r="H49" s="21"/>
      <c r="I49" s="21"/>
      <c r="J49" s="21">
        <f t="shared" si="3"/>
        <v>0</v>
      </c>
      <c r="K49" s="20"/>
      <c r="L49" s="20" t="str">
        <f>IFERROR(__xludf.DUMMYFUNCTION("GOOGLETRANSLATE(TEXT(A49,""mmmm""),""en"",""es"")"),"Diciembre")</f>
        <v>Diciembre</v>
      </c>
      <c r="M49" s="20">
        <f t="shared" si="4"/>
        <v>1899</v>
      </c>
      <c r="N49" s="20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19"/>
      <c r="B50" s="20"/>
      <c r="C50" s="20"/>
      <c r="D50" s="20"/>
      <c r="E50" s="20"/>
      <c r="F50" s="20"/>
      <c r="G50" s="21"/>
      <c r="H50" s="21"/>
      <c r="I50" s="21"/>
      <c r="J50" s="21">
        <f t="shared" si="3"/>
        <v>0</v>
      </c>
      <c r="K50" s="20"/>
      <c r="L50" s="20" t="str">
        <f>IFERROR(__xludf.DUMMYFUNCTION("GOOGLETRANSLATE(TEXT(A50,""mmmm""),""en"",""es"")"),"Diciembre")</f>
        <v>Diciembre</v>
      </c>
      <c r="M50" s="20">
        <f t="shared" si="4"/>
        <v>1899</v>
      </c>
      <c r="N50" s="20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19"/>
      <c r="B51" s="20"/>
      <c r="C51" s="20"/>
      <c r="D51" s="20"/>
      <c r="E51" s="20"/>
      <c r="F51" s="20"/>
      <c r="G51" s="21"/>
      <c r="H51" s="21"/>
      <c r="I51" s="21"/>
      <c r="J51" s="21">
        <f t="shared" si="3"/>
        <v>0</v>
      </c>
      <c r="K51" s="20"/>
      <c r="L51" s="20" t="str">
        <f>IFERROR(__xludf.DUMMYFUNCTION("GOOGLETRANSLATE(TEXT(A51,""mmmm""),""en"",""es"")"),"Diciembre")</f>
        <v>Diciembre</v>
      </c>
      <c r="M51" s="20">
        <f t="shared" si="4"/>
        <v>1899</v>
      </c>
      <c r="N51" s="20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19"/>
      <c r="B52" s="20"/>
      <c r="C52" s="20"/>
      <c r="D52" s="20"/>
      <c r="E52" s="20"/>
      <c r="F52" s="20"/>
      <c r="G52" s="21"/>
      <c r="H52" s="21"/>
      <c r="I52" s="21"/>
      <c r="J52" s="21">
        <f t="shared" si="3"/>
        <v>0</v>
      </c>
      <c r="K52" s="20"/>
      <c r="L52" s="20" t="str">
        <f>IFERROR(__xludf.DUMMYFUNCTION("GOOGLETRANSLATE(TEXT(A52,""mmmm""),""en"",""es"")"),"Diciembre")</f>
        <v>Diciembre</v>
      </c>
      <c r="M52" s="20">
        <f t="shared" si="4"/>
        <v>1899</v>
      </c>
      <c r="N52" s="20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19"/>
      <c r="B53" s="20"/>
      <c r="C53" s="20"/>
      <c r="D53" s="20"/>
      <c r="E53" s="20"/>
      <c r="F53" s="20"/>
      <c r="G53" s="21"/>
      <c r="H53" s="21"/>
      <c r="I53" s="21"/>
      <c r="J53" s="21">
        <f t="shared" si="3"/>
        <v>0</v>
      </c>
      <c r="K53" s="20"/>
      <c r="L53" s="20" t="str">
        <f>IFERROR(__xludf.DUMMYFUNCTION("GOOGLETRANSLATE(TEXT(A53,""mmmm""),""en"",""es"")"),"Diciembre")</f>
        <v>Diciembre</v>
      </c>
      <c r="M53" s="20">
        <f t="shared" si="4"/>
        <v>1899</v>
      </c>
      <c r="N53" s="20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19"/>
      <c r="B54" s="20"/>
      <c r="C54" s="20"/>
      <c r="D54" s="20"/>
      <c r="E54" s="20"/>
      <c r="F54" s="20"/>
      <c r="G54" s="21"/>
      <c r="H54" s="21"/>
      <c r="I54" s="21"/>
      <c r="J54" s="21">
        <f t="shared" si="3"/>
        <v>0</v>
      </c>
      <c r="K54" s="20"/>
      <c r="L54" s="20" t="str">
        <f>IFERROR(__xludf.DUMMYFUNCTION("GOOGLETRANSLATE(TEXT(A54,""mmmm""),""en"",""es"")"),"Diciembre")</f>
        <v>Diciembre</v>
      </c>
      <c r="M54" s="20">
        <f t="shared" si="4"/>
        <v>1899</v>
      </c>
      <c r="N54" s="20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19"/>
      <c r="B55" s="20"/>
      <c r="C55" s="20"/>
      <c r="D55" s="20"/>
      <c r="E55" s="20"/>
      <c r="F55" s="20"/>
      <c r="G55" s="21"/>
      <c r="H55" s="21"/>
      <c r="I55" s="21"/>
      <c r="J55" s="21">
        <f t="shared" si="3"/>
        <v>0</v>
      </c>
      <c r="K55" s="20"/>
      <c r="L55" s="20" t="str">
        <f>IFERROR(__xludf.DUMMYFUNCTION("GOOGLETRANSLATE(TEXT(A55,""mmmm""),""en"",""es"")"),"Diciembre")</f>
        <v>Diciembre</v>
      </c>
      <c r="M55" s="20">
        <f t="shared" si="4"/>
        <v>1899</v>
      </c>
      <c r="N55" s="20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19"/>
      <c r="B56" s="20"/>
      <c r="C56" s="20"/>
      <c r="D56" s="20"/>
      <c r="E56" s="20"/>
      <c r="F56" s="20"/>
      <c r="G56" s="21"/>
      <c r="H56" s="21"/>
      <c r="I56" s="21"/>
      <c r="J56" s="21">
        <f t="shared" si="3"/>
        <v>0</v>
      </c>
      <c r="K56" s="20"/>
      <c r="L56" s="20" t="str">
        <f>IFERROR(__xludf.DUMMYFUNCTION("GOOGLETRANSLATE(TEXT(A56,""mmmm""),""en"",""es"")"),"Diciembre")</f>
        <v>Diciembre</v>
      </c>
      <c r="M56" s="20">
        <f t="shared" si="4"/>
        <v>1899</v>
      </c>
      <c r="N56" s="20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19"/>
      <c r="B57" s="20"/>
      <c r="C57" s="20"/>
      <c r="D57" s="20"/>
      <c r="E57" s="20"/>
      <c r="F57" s="20"/>
      <c r="G57" s="21"/>
      <c r="H57" s="21"/>
      <c r="I57" s="21"/>
      <c r="J57" s="21">
        <f t="shared" si="3"/>
        <v>0</v>
      </c>
      <c r="K57" s="20"/>
      <c r="L57" s="20" t="str">
        <f>IFERROR(__xludf.DUMMYFUNCTION("GOOGLETRANSLATE(TEXT(A57,""mmmm""),""en"",""es"")"),"Diciembre")</f>
        <v>Diciembre</v>
      </c>
      <c r="M57" s="20">
        <f t="shared" si="4"/>
        <v>1899</v>
      </c>
      <c r="N57" s="20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19"/>
      <c r="B58" s="20"/>
      <c r="C58" s="20"/>
      <c r="D58" s="20"/>
      <c r="E58" s="20"/>
      <c r="F58" s="20"/>
      <c r="G58" s="21"/>
      <c r="H58" s="21"/>
      <c r="I58" s="21"/>
      <c r="J58" s="21">
        <f t="shared" si="3"/>
        <v>0</v>
      </c>
      <c r="K58" s="20"/>
      <c r="L58" s="20" t="str">
        <f>IFERROR(__xludf.DUMMYFUNCTION("GOOGLETRANSLATE(TEXT(A58,""mmmm""),""en"",""es"")"),"Diciembre")</f>
        <v>Diciembre</v>
      </c>
      <c r="M58" s="20">
        <f t="shared" si="4"/>
        <v>1899</v>
      </c>
      <c r="N58" s="20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19"/>
      <c r="B59" s="20"/>
      <c r="C59" s="20"/>
      <c r="D59" s="20"/>
      <c r="E59" s="20"/>
      <c r="F59" s="20"/>
      <c r="G59" s="21"/>
      <c r="H59" s="21"/>
      <c r="I59" s="21"/>
      <c r="J59" s="21">
        <f t="shared" si="3"/>
        <v>0</v>
      </c>
      <c r="K59" s="20"/>
      <c r="L59" s="20" t="str">
        <f>IFERROR(__xludf.DUMMYFUNCTION("GOOGLETRANSLATE(TEXT(A59,""mmmm""),""en"",""es"")"),"Diciembre")</f>
        <v>Diciembre</v>
      </c>
      <c r="M59" s="20">
        <f t="shared" si="4"/>
        <v>1899</v>
      </c>
      <c r="N59" s="20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19"/>
      <c r="B60" s="20"/>
      <c r="C60" s="20"/>
      <c r="D60" s="20"/>
      <c r="E60" s="20"/>
      <c r="F60" s="20"/>
      <c r="G60" s="21"/>
      <c r="H60" s="21"/>
      <c r="I60" s="21"/>
      <c r="J60" s="21">
        <f t="shared" si="3"/>
        <v>0</v>
      </c>
      <c r="K60" s="20"/>
      <c r="L60" s="20" t="str">
        <f>IFERROR(__xludf.DUMMYFUNCTION("GOOGLETRANSLATE(TEXT(A60,""mmmm""),""en"",""es"")"),"Diciembre")</f>
        <v>Diciembre</v>
      </c>
      <c r="M60" s="20">
        <f t="shared" si="4"/>
        <v>1899</v>
      </c>
      <c r="N60" s="20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19"/>
      <c r="B61" s="20"/>
      <c r="C61" s="20"/>
      <c r="D61" s="20"/>
      <c r="E61" s="20"/>
      <c r="F61" s="20"/>
      <c r="G61" s="21"/>
      <c r="H61" s="21"/>
      <c r="I61" s="21"/>
      <c r="J61" s="21">
        <f t="shared" si="3"/>
        <v>0</v>
      </c>
      <c r="K61" s="20"/>
      <c r="L61" s="20" t="str">
        <f>IFERROR(__xludf.DUMMYFUNCTION("GOOGLETRANSLATE(TEXT(A61,""mmmm""),""en"",""es"")"),"Diciembre")</f>
        <v>Diciembre</v>
      </c>
      <c r="M61" s="20">
        <f t="shared" si="4"/>
        <v>1899</v>
      </c>
      <c r="N61" s="20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19"/>
      <c r="B62" s="20"/>
      <c r="C62" s="20"/>
      <c r="D62" s="20"/>
      <c r="E62" s="20"/>
      <c r="F62" s="20"/>
      <c r="G62" s="21"/>
      <c r="H62" s="21"/>
      <c r="I62" s="21"/>
      <c r="J62" s="21">
        <f t="shared" si="3"/>
        <v>0</v>
      </c>
      <c r="K62" s="20"/>
      <c r="L62" s="20" t="str">
        <f>IFERROR(__xludf.DUMMYFUNCTION("GOOGLETRANSLATE(TEXT(A62,""mmmm""),""en"",""es"")"),"Diciembre")</f>
        <v>Diciembre</v>
      </c>
      <c r="M62" s="20">
        <f t="shared" si="4"/>
        <v>1899</v>
      </c>
      <c r="N62" s="20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19"/>
      <c r="B63" s="20"/>
      <c r="C63" s="20"/>
      <c r="D63" s="20"/>
      <c r="E63" s="20"/>
      <c r="F63" s="20"/>
      <c r="G63" s="21"/>
      <c r="H63" s="21"/>
      <c r="I63" s="21"/>
      <c r="J63" s="21">
        <f t="shared" si="3"/>
        <v>0</v>
      </c>
      <c r="K63" s="20"/>
      <c r="L63" s="20" t="str">
        <f>IFERROR(__xludf.DUMMYFUNCTION("GOOGLETRANSLATE(TEXT(A63,""mmmm""),""en"",""es"")"),"Diciembre")</f>
        <v>Diciembre</v>
      </c>
      <c r="M63" s="20">
        <f t="shared" si="4"/>
        <v>1899</v>
      </c>
      <c r="N63" s="20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19"/>
      <c r="B64" s="20"/>
      <c r="C64" s="20"/>
      <c r="D64" s="20"/>
      <c r="E64" s="20"/>
      <c r="F64" s="20"/>
      <c r="G64" s="21"/>
      <c r="H64" s="21"/>
      <c r="I64" s="21"/>
      <c r="J64" s="21">
        <f t="shared" si="3"/>
        <v>0</v>
      </c>
      <c r="K64" s="20"/>
      <c r="L64" s="20" t="str">
        <f>IFERROR(__xludf.DUMMYFUNCTION("GOOGLETRANSLATE(TEXT(A64,""mmmm""),""en"",""es"")"),"Diciembre")</f>
        <v>Diciembre</v>
      </c>
      <c r="M64" s="20">
        <f t="shared" si="4"/>
        <v>1899</v>
      </c>
      <c r="N64" s="20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19"/>
      <c r="B65" s="20"/>
      <c r="C65" s="20"/>
      <c r="D65" s="20"/>
      <c r="E65" s="20"/>
      <c r="F65" s="20"/>
      <c r="G65" s="21"/>
      <c r="H65" s="21"/>
      <c r="I65" s="21"/>
      <c r="J65" s="21">
        <f t="shared" si="3"/>
        <v>0</v>
      </c>
      <c r="K65" s="20"/>
      <c r="L65" s="20" t="str">
        <f>IFERROR(__xludf.DUMMYFUNCTION("GOOGLETRANSLATE(TEXT(A65,""mmmm""),""en"",""es"")"),"Diciembre")</f>
        <v>Diciembre</v>
      </c>
      <c r="M65" s="20">
        <f t="shared" si="4"/>
        <v>1899</v>
      </c>
      <c r="N65" s="20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19"/>
      <c r="B66" s="20"/>
      <c r="C66" s="20"/>
      <c r="D66" s="20"/>
      <c r="E66" s="20"/>
      <c r="F66" s="20"/>
      <c r="G66" s="21"/>
      <c r="H66" s="21"/>
      <c r="I66" s="21"/>
      <c r="J66" s="21">
        <f t="shared" si="3"/>
        <v>0</v>
      </c>
      <c r="K66" s="20"/>
      <c r="L66" s="20" t="str">
        <f>IFERROR(__xludf.DUMMYFUNCTION("GOOGLETRANSLATE(TEXT(A66,""mmmm""),""en"",""es"")"),"Diciembre")</f>
        <v>Diciembre</v>
      </c>
      <c r="M66" s="20">
        <f t="shared" si="4"/>
        <v>1899</v>
      </c>
      <c r="N66" s="20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19"/>
      <c r="B67" s="20"/>
      <c r="C67" s="20"/>
      <c r="D67" s="20"/>
      <c r="E67" s="20"/>
      <c r="F67" s="20"/>
      <c r="G67" s="21"/>
      <c r="H67" s="21"/>
      <c r="I67" s="21"/>
      <c r="J67" s="21">
        <f t="shared" si="3"/>
        <v>0</v>
      </c>
      <c r="K67" s="20"/>
      <c r="L67" s="20" t="str">
        <f>IFERROR(__xludf.DUMMYFUNCTION("GOOGLETRANSLATE(TEXT(A67,""mmmm""),""en"",""es"")"),"Diciembre")</f>
        <v>Diciembre</v>
      </c>
      <c r="M67" s="20">
        <f t="shared" si="4"/>
        <v>1899</v>
      </c>
      <c r="N67" s="20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19"/>
      <c r="B68" s="20"/>
      <c r="C68" s="20"/>
      <c r="D68" s="20"/>
      <c r="E68" s="20"/>
      <c r="F68" s="20"/>
      <c r="G68" s="21"/>
      <c r="H68" s="21"/>
      <c r="I68" s="21"/>
      <c r="J68" s="21">
        <f t="shared" si="3"/>
        <v>0</v>
      </c>
      <c r="K68" s="20"/>
      <c r="L68" s="20" t="str">
        <f>IFERROR(__xludf.DUMMYFUNCTION("GOOGLETRANSLATE(TEXT(A68,""mmmm""),""en"",""es"")"),"Diciembre")</f>
        <v>Diciembre</v>
      </c>
      <c r="M68" s="20">
        <f t="shared" si="4"/>
        <v>1899</v>
      </c>
      <c r="N68" s="20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19"/>
      <c r="B69" s="20"/>
      <c r="C69" s="20"/>
      <c r="D69" s="20"/>
      <c r="E69" s="20"/>
      <c r="F69" s="20"/>
      <c r="G69" s="21"/>
      <c r="H69" s="21"/>
      <c r="I69" s="21"/>
      <c r="J69" s="21">
        <f t="shared" si="3"/>
        <v>0</v>
      </c>
      <c r="K69" s="20"/>
      <c r="L69" s="20" t="str">
        <f>IFERROR(__xludf.DUMMYFUNCTION("GOOGLETRANSLATE(TEXT(A69,""mmmm""),""en"",""es"")"),"Diciembre")</f>
        <v>Diciembre</v>
      </c>
      <c r="M69" s="20">
        <f t="shared" si="4"/>
        <v>1899</v>
      </c>
      <c r="N69" s="20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19"/>
      <c r="B70" s="20"/>
      <c r="C70" s="20"/>
      <c r="D70" s="20"/>
      <c r="E70" s="20"/>
      <c r="F70" s="20"/>
      <c r="G70" s="21"/>
      <c r="H70" s="21"/>
      <c r="I70" s="21"/>
      <c r="J70" s="21">
        <f t="shared" si="3"/>
        <v>0</v>
      </c>
      <c r="K70" s="20"/>
      <c r="L70" s="20" t="str">
        <f>IFERROR(__xludf.DUMMYFUNCTION("GOOGLETRANSLATE(TEXT(A70,""mmmm""),""en"",""es"")"),"Diciembre")</f>
        <v>Diciembre</v>
      </c>
      <c r="M70" s="20">
        <f t="shared" si="4"/>
        <v>1899</v>
      </c>
      <c r="N70" s="20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19"/>
      <c r="B71" s="20"/>
      <c r="C71" s="20"/>
      <c r="D71" s="20"/>
      <c r="E71" s="20"/>
      <c r="F71" s="20"/>
      <c r="G71" s="21"/>
      <c r="H71" s="21"/>
      <c r="I71" s="21"/>
      <c r="J71" s="21">
        <f t="shared" si="3"/>
        <v>0</v>
      </c>
      <c r="K71" s="20"/>
      <c r="L71" s="20" t="str">
        <f>IFERROR(__xludf.DUMMYFUNCTION("GOOGLETRANSLATE(TEXT(A71,""mmmm""),""en"",""es"")"),"Diciembre")</f>
        <v>Diciembre</v>
      </c>
      <c r="M71" s="20">
        <f t="shared" si="4"/>
        <v>1899</v>
      </c>
      <c r="N71" s="20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19"/>
      <c r="B72" s="20"/>
      <c r="C72" s="20"/>
      <c r="D72" s="20"/>
      <c r="E72" s="20"/>
      <c r="F72" s="20"/>
      <c r="G72" s="21"/>
      <c r="H72" s="21"/>
      <c r="I72" s="21"/>
      <c r="J72" s="21">
        <f t="shared" si="3"/>
        <v>0</v>
      </c>
      <c r="K72" s="20"/>
      <c r="L72" s="20" t="str">
        <f>IFERROR(__xludf.DUMMYFUNCTION("GOOGLETRANSLATE(TEXT(A72,""mmmm""),""en"",""es"")"),"Diciembre")</f>
        <v>Diciembre</v>
      </c>
      <c r="M72" s="20">
        <f t="shared" si="4"/>
        <v>1899</v>
      </c>
      <c r="N72" s="20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19"/>
      <c r="B73" s="20"/>
      <c r="C73" s="20"/>
      <c r="D73" s="20"/>
      <c r="E73" s="20"/>
      <c r="F73" s="20"/>
      <c r="G73" s="21"/>
      <c r="H73" s="21"/>
      <c r="I73" s="21"/>
      <c r="J73" s="21">
        <f t="shared" si="3"/>
        <v>0</v>
      </c>
      <c r="K73" s="20"/>
      <c r="L73" s="20" t="str">
        <f>IFERROR(__xludf.DUMMYFUNCTION("GOOGLETRANSLATE(TEXT(A73,""mmmm""),""en"",""es"")"),"Diciembre")</f>
        <v>Diciembre</v>
      </c>
      <c r="M73" s="20">
        <f t="shared" si="4"/>
        <v>1899</v>
      </c>
      <c r="N73" s="20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19"/>
      <c r="B74" s="20"/>
      <c r="C74" s="20"/>
      <c r="D74" s="20"/>
      <c r="E74" s="20"/>
      <c r="F74" s="20"/>
      <c r="G74" s="21"/>
      <c r="H74" s="21"/>
      <c r="I74" s="21"/>
      <c r="J74" s="21">
        <f t="shared" si="3"/>
        <v>0</v>
      </c>
      <c r="K74" s="20"/>
      <c r="L74" s="20" t="str">
        <f>IFERROR(__xludf.DUMMYFUNCTION("GOOGLETRANSLATE(TEXT(A74,""mmmm""),""en"",""es"")"),"Diciembre")</f>
        <v>Diciembre</v>
      </c>
      <c r="M74" s="20">
        <f t="shared" si="4"/>
        <v>1899</v>
      </c>
      <c r="N74" s="20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19"/>
      <c r="B75" s="20"/>
      <c r="C75" s="20"/>
      <c r="D75" s="20"/>
      <c r="E75" s="20"/>
      <c r="F75" s="20"/>
      <c r="G75" s="21"/>
      <c r="H75" s="21"/>
      <c r="I75" s="21"/>
      <c r="J75" s="21">
        <f t="shared" si="3"/>
        <v>0</v>
      </c>
      <c r="K75" s="20"/>
      <c r="L75" s="20" t="str">
        <f>IFERROR(__xludf.DUMMYFUNCTION("GOOGLETRANSLATE(TEXT(A75,""mmmm""),""en"",""es"")"),"Diciembre")</f>
        <v>Diciembre</v>
      </c>
      <c r="M75" s="20">
        <f t="shared" si="4"/>
        <v>1899</v>
      </c>
      <c r="N75" s="20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19"/>
      <c r="B76" s="20"/>
      <c r="C76" s="20"/>
      <c r="D76" s="20"/>
      <c r="E76" s="20"/>
      <c r="F76" s="20"/>
      <c r="G76" s="21"/>
      <c r="H76" s="21"/>
      <c r="I76" s="21"/>
      <c r="J76" s="21">
        <f t="shared" si="3"/>
        <v>0</v>
      </c>
      <c r="K76" s="20"/>
      <c r="L76" s="20" t="str">
        <f>IFERROR(__xludf.DUMMYFUNCTION("GOOGLETRANSLATE(TEXT(A76,""mmmm""),""en"",""es"")"),"Diciembre")</f>
        <v>Diciembre</v>
      </c>
      <c r="M76" s="20">
        <f t="shared" si="4"/>
        <v>1899</v>
      </c>
      <c r="N76" s="20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19"/>
      <c r="B77" s="20"/>
      <c r="C77" s="20"/>
      <c r="D77" s="20"/>
      <c r="E77" s="20"/>
      <c r="F77" s="20"/>
      <c r="G77" s="21"/>
      <c r="H77" s="21"/>
      <c r="I77" s="21"/>
      <c r="J77" s="21">
        <f t="shared" si="3"/>
        <v>0</v>
      </c>
      <c r="K77" s="20"/>
      <c r="L77" s="20" t="str">
        <f>IFERROR(__xludf.DUMMYFUNCTION("GOOGLETRANSLATE(TEXT(A77,""mmmm""),""en"",""es"")"),"Diciembre")</f>
        <v>Diciembre</v>
      </c>
      <c r="M77" s="20">
        <f t="shared" si="4"/>
        <v>1899</v>
      </c>
      <c r="N77" s="20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19"/>
      <c r="B78" s="20"/>
      <c r="C78" s="20"/>
      <c r="D78" s="20"/>
      <c r="E78" s="20"/>
      <c r="F78" s="20"/>
      <c r="G78" s="21"/>
      <c r="H78" s="21"/>
      <c r="I78" s="21"/>
      <c r="J78" s="21">
        <f t="shared" si="3"/>
        <v>0</v>
      </c>
      <c r="K78" s="20"/>
      <c r="L78" s="20" t="str">
        <f>IFERROR(__xludf.DUMMYFUNCTION("GOOGLETRANSLATE(TEXT(A78,""mmmm""),""en"",""es"")"),"Diciembre")</f>
        <v>Diciembre</v>
      </c>
      <c r="M78" s="20">
        <f t="shared" si="4"/>
        <v>1899</v>
      </c>
      <c r="N78" s="20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19"/>
      <c r="B79" s="20"/>
      <c r="C79" s="20"/>
      <c r="D79" s="20"/>
      <c r="E79" s="20"/>
      <c r="F79" s="20"/>
      <c r="G79" s="21"/>
      <c r="H79" s="21"/>
      <c r="I79" s="21"/>
      <c r="J79" s="21">
        <f t="shared" si="3"/>
        <v>0</v>
      </c>
      <c r="K79" s="20"/>
      <c r="L79" s="20" t="str">
        <f>IFERROR(__xludf.DUMMYFUNCTION("GOOGLETRANSLATE(TEXT(A79,""mmmm""),""en"",""es"")"),"Diciembre")</f>
        <v>Diciembre</v>
      </c>
      <c r="M79" s="20">
        <f t="shared" si="4"/>
        <v>1899</v>
      </c>
      <c r="N79" s="20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19"/>
      <c r="B80" s="20"/>
      <c r="C80" s="20"/>
      <c r="D80" s="20"/>
      <c r="E80" s="20"/>
      <c r="F80" s="20"/>
      <c r="G80" s="21"/>
      <c r="H80" s="21"/>
      <c r="I80" s="21"/>
      <c r="J80" s="21">
        <f t="shared" si="3"/>
        <v>0</v>
      </c>
      <c r="K80" s="20"/>
      <c r="L80" s="20" t="str">
        <f>IFERROR(__xludf.DUMMYFUNCTION("GOOGLETRANSLATE(TEXT(A80,""mmmm""),""en"",""es"")"),"Diciembre")</f>
        <v>Diciembre</v>
      </c>
      <c r="M80" s="20">
        <f t="shared" si="4"/>
        <v>1899</v>
      </c>
      <c r="N80" s="20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19"/>
      <c r="B81" s="20"/>
      <c r="C81" s="20"/>
      <c r="D81" s="20"/>
      <c r="E81" s="20"/>
      <c r="F81" s="20"/>
      <c r="G81" s="21"/>
      <c r="H81" s="21"/>
      <c r="I81" s="21"/>
      <c r="J81" s="21">
        <f t="shared" si="3"/>
        <v>0</v>
      </c>
      <c r="K81" s="20"/>
      <c r="L81" s="20" t="str">
        <f>IFERROR(__xludf.DUMMYFUNCTION("GOOGLETRANSLATE(TEXT(A81,""mmmm""),""en"",""es"")"),"Diciembre")</f>
        <v>Diciembre</v>
      </c>
      <c r="M81" s="20">
        <f t="shared" si="4"/>
        <v>1899</v>
      </c>
      <c r="N81" s="20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19"/>
      <c r="B82" s="20"/>
      <c r="C82" s="20"/>
      <c r="D82" s="20"/>
      <c r="E82" s="20"/>
      <c r="F82" s="20"/>
      <c r="G82" s="21"/>
      <c r="H82" s="21"/>
      <c r="I82" s="21"/>
      <c r="J82" s="21">
        <f t="shared" si="3"/>
        <v>0</v>
      </c>
      <c r="K82" s="20"/>
      <c r="L82" s="20" t="str">
        <f>IFERROR(__xludf.DUMMYFUNCTION("GOOGLETRANSLATE(TEXT(A82,""mmmm""),""en"",""es"")"),"Diciembre")</f>
        <v>Diciembre</v>
      </c>
      <c r="M82" s="20">
        <f t="shared" si="4"/>
        <v>1899</v>
      </c>
      <c r="N82" s="20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19"/>
      <c r="B83" s="20"/>
      <c r="C83" s="20"/>
      <c r="D83" s="20"/>
      <c r="E83" s="20"/>
      <c r="F83" s="20"/>
      <c r="G83" s="21"/>
      <c r="H83" s="21"/>
      <c r="I83" s="21"/>
      <c r="J83" s="21">
        <f t="shared" si="3"/>
        <v>0</v>
      </c>
      <c r="K83" s="20"/>
      <c r="L83" s="20" t="str">
        <f>IFERROR(__xludf.DUMMYFUNCTION("GOOGLETRANSLATE(TEXT(A83,""mmmm""),""en"",""es"")"),"Diciembre")</f>
        <v>Diciembre</v>
      </c>
      <c r="M83" s="20">
        <f t="shared" si="4"/>
        <v>1899</v>
      </c>
      <c r="N83" s="20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19"/>
      <c r="B84" s="20"/>
      <c r="C84" s="20"/>
      <c r="D84" s="20"/>
      <c r="E84" s="20"/>
      <c r="F84" s="20"/>
      <c r="G84" s="21"/>
      <c r="H84" s="21"/>
      <c r="I84" s="21"/>
      <c r="J84" s="21">
        <f t="shared" si="3"/>
        <v>0</v>
      </c>
      <c r="K84" s="20"/>
      <c r="L84" s="20" t="str">
        <f>IFERROR(__xludf.DUMMYFUNCTION("GOOGLETRANSLATE(TEXT(A84,""mmmm""),""en"",""es"")"),"Diciembre")</f>
        <v>Diciembre</v>
      </c>
      <c r="M84" s="20">
        <f t="shared" si="4"/>
        <v>1899</v>
      </c>
      <c r="N84" s="20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19"/>
      <c r="B85" s="20"/>
      <c r="C85" s="20"/>
      <c r="D85" s="20"/>
      <c r="E85" s="20"/>
      <c r="F85" s="20"/>
      <c r="G85" s="21"/>
      <c r="H85" s="21"/>
      <c r="I85" s="21"/>
      <c r="J85" s="21">
        <f t="shared" si="3"/>
        <v>0</v>
      </c>
      <c r="K85" s="20"/>
      <c r="L85" s="20" t="str">
        <f>IFERROR(__xludf.DUMMYFUNCTION("GOOGLETRANSLATE(TEXT(A85,""mmmm""),""en"",""es"")"),"Diciembre")</f>
        <v>Diciembre</v>
      </c>
      <c r="M85" s="20">
        <f t="shared" si="4"/>
        <v>1899</v>
      </c>
      <c r="N85" s="20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19"/>
      <c r="B86" s="20"/>
      <c r="C86" s="20"/>
      <c r="D86" s="20"/>
      <c r="E86" s="20"/>
      <c r="F86" s="20"/>
      <c r="G86" s="21"/>
      <c r="H86" s="21"/>
      <c r="I86" s="21"/>
      <c r="J86" s="21">
        <f t="shared" si="3"/>
        <v>0</v>
      </c>
      <c r="K86" s="20"/>
      <c r="L86" s="20" t="str">
        <f>IFERROR(__xludf.DUMMYFUNCTION("GOOGLETRANSLATE(TEXT(A86,""mmmm""),""en"",""es"")"),"Diciembre")</f>
        <v>Diciembre</v>
      </c>
      <c r="M86" s="20">
        <f t="shared" si="4"/>
        <v>1899</v>
      </c>
      <c r="N86" s="20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19"/>
      <c r="B87" s="20"/>
      <c r="C87" s="20"/>
      <c r="D87" s="20"/>
      <c r="E87" s="20"/>
      <c r="F87" s="20"/>
      <c r="G87" s="21"/>
      <c r="H87" s="21"/>
      <c r="I87" s="21"/>
      <c r="J87" s="21">
        <f t="shared" si="3"/>
        <v>0</v>
      </c>
      <c r="K87" s="20"/>
      <c r="L87" s="20" t="str">
        <f>IFERROR(__xludf.DUMMYFUNCTION("GOOGLETRANSLATE(TEXT(A87,""mmmm""),""en"",""es"")"),"Diciembre")</f>
        <v>Diciembre</v>
      </c>
      <c r="M87" s="20">
        <f t="shared" si="4"/>
        <v>1899</v>
      </c>
      <c r="N87" s="20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19"/>
      <c r="B88" s="20"/>
      <c r="C88" s="20"/>
      <c r="D88" s="20"/>
      <c r="E88" s="20"/>
      <c r="F88" s="20"/>
      <c r="G88" s="21"/>
      <c r="H88" s="21"/>
      <c r="I88" s="21"/>
      <c r="J88" s="21">
        <f t="shared" si="3"/>
        <v>0</v>
      </c>
      <c r="K88" s="20"/>
      <c r="L88" s="20" t="str">
        <f>IFERROR(__xludf.DUMMYFUNCTION("GOOGLETRANSLATE(TEXT(A88,""mmmm""),""en"",""es"")"),"Diciembre")</f>
        <v>Diciembre</v>
      </c>
      <c r="M88" s="20">
        <f t="shared" si="4"/>
        <v>1899</v>
      </c>
      <c r="N88" s="20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19"/>
      <c r="B89" s="20"/>
      <c r="C89" s="20"/>
      <c r="D89" s="20"/>
      <c r="E89" s="20"/>
      <c r="F89" s="20"/>
      <c r="G89" s="21"/>
      <c r="H89" s="21"/>
      <c r="I89" s="21"/>
      <c r="J89" s="21">
        <f t="shared" si="3"/>
        <v>0</v>
      </c>
      <c r="K89" s="20"/>
      <c r="L89" s="20" t="str">
        <f>IFERROR(__xludf.DUMMYFUNCTION("GOOGLETRANSLATE(TEXT(A89,""mmmm""),""en"",""es"")"),"Diciembre")</f>
        <v>Diciembre</v>
      </c>
      <c r="M89" s="20">
        <f t="shared" si="4"/>
        <v>1899</v>
      </c>
      <c r="N89" s="20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19"/>
      <c r="B90" s="20"/>
      <c r="C90" s="20"/>
      <c r="D90" s="20"/>
      <c r="E90" s="20"/>
      <c r="F90" s="20"/>
      <c r="G90" s="21"/>
      <c r="H90" s="21"/>
      <c r="I90" s="21"/>
      <c r="J90" s="21">
        <f t="shared" si="3"/>
        <v>0</v>
      </c>
      <c r="K90" s="20"/>
      <c r="L90" s="20" t="str">
        <f>IFERROR(__xludf.DUMMYFUNCTION("GOOGLETRANSLATE(TEXT(A90,""mmmm""),""en"",""es"")"),"Diciembre")</f>
        <v>Diciembre</v>
      </c>
      <c r="M90" s="20">
        <f t="shared" si="4"/>
        <v>1899</v>
      </c>
      <c r="N90" s="20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19"/>
      <c r="B91" s="20"/>
      <c r="C91" s="20"/>
      <c r="D91" s="20"/>
      <c r="E91" s="20"/>
      <c r="F91" s="20"/>
      <c r="G91" s="21"/>
      <c r="H91" s="21"/>
      <c r="I91" s="21"/>
      <c r="J91" s="21">
        <f t="shared" si="3"/>
        <v>0</v>
      </c>
      <c r="K91" s="20"/>
      <c r="L91" s="20" t="str">
        <f>IFERROR(__xludf.DUMMYFUNCTION("GOOGLETRANSLATE(TEXT(A91,""mmmm""),""en"",""es"")"),"Diciembre")</f>
        <v>Diciembre</v>
      </c>
      <c r="M91" s="20">
        <f t="shared" si="4"/>
        <v>1899</v>
      </c>
      <c r="N91" s="20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19"/>
      <c r="B92" s="20"/>
      <c r="C92" s="20"/>
      <c r="D92" s="20"/>
      <c r="E92" s="20"/>
      <c r="F92" s="20"/>
      <c r="G92" s="21"/>
      <c r="H92" s="21"/>
      <c r="I92" s="21"/>
      <c r="J92" s="21">
        <f t="shared" si="3"/>
        <v>0</v>
      </c>
      <c r="K92" s="20"/>
      <c r="L92" s="20" t="str">
        <f>IFERROR(__xludf.DUMMYFUNCTION("GOOGLETRANSLATE(TEXT(A92,""mmmm""),""en"",""es"")"),"Diciembre")</f>
        <v>Diciembre</v>
      </c>
      <c r="M92" s="20">
        <f t="shared" si="4"/>
        <v>1899</v>
      </c>
      <c r="N92" s="20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19"/>
      <c r="B93" s="20"/>
      <c r="C93" s="20"/>
      <c r="D93" s="20"/>
      <c r="E93" s="20"/>
      <c r="F93" s="20"/>
      <c r="G93" s="21"/>
      <c r="H93" s="21"/>
      <c r="I93" s="21"/>
      <c r="J93" s="21">
        <f t="shared" si="3"/>
        <v>0</v>
      </c>
      <c r="K93" s="20"/>
      <c r="L93" s="20" t="str">
        <f>IFERROR(__xludf.DUMMYFUNCTION("GOOGLETRANSLATE(TEXT(A93,""mmmm""),""en"",""es"")"),"Diciembre")</f>
        <v>Diciembre</v>
      </c>
      <c r="M93" s="20">
        <f t="shared" si="4"/>
        <v>1899</v>
      </c>
      <c r="N93" s="20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19"/>
      <c r="B94" s="20"/>
      <c r="C94" s="20"/>
      <c r="D94" s="20"/>
      <c r="E94" s="20"/>
      <c r="F94" s="20"/>
      <c r="G94" s="21"/>
      <c r="H94" s="21"/>
      <c r="I94" s="21"/>
      <c r="J94" s="21">
        <f t="shared" si="3"/>
        <v>0</v>
      </c>
      <c r="K94" s="20"/>
      <c r="L94" s="20" t="str">
        <f>IFERROR(__xludf.DUMMYFUNCTION("GOOGLETRANSLATE(TEXT(A94,""mmmm""),""en"",""es"")"),"Diciembre")</f>
        <v>Diciembre</v>
      </c>
      <c r="M94" s="20">
        <f t="shared" si="4"/>
        <v>1899</v>
      </c>
      <c r="N94" s="20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19"/>
      <c r="B95" s="20"/>
      <c r="C95" s="20"/>
      <c r="D95" s="20"/>
      <c r="E95" s="20"/>
      <c r="F95" s="20"/>
      <c r="G95" s="21"/>
      <c r="H95" s="21"/>
      <c r="I95" s="21"/>
      <c r="J95" s="21">
        <f t="shared" si="3"/>
        <v>0</v>
      </c>
      <c r="K95" s="20"/>
      <c r="L95" s="20" t="str">
        <f>IFERROR(__xludf.DUMMYFUNCTION("GOOGLETRANSLATE(TEXT(A95,""mmmm""),""en"",""es"")"),"Diciembre")</f>
        <v>Diciembre</v>
      </c>
      <c r="M95" s="20">
        <f t="shared" si="4"/>
        <v>1899</v>
      </c>
      <c r="N95" s="20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19"/>
      <c r="B96" s="20"/>
      <c r="C96" s="20"/>
      <c r="D96" s="20"/>
      <c r="E96" s="20"/>
      <c r="F96" s="20"/>
      <c r="G96" s="21"/>
      <c r="H96" s="21"/>
      <c r="I96" s="21"/>
      <c r="J96" s="21">
        <f t="shared" si="3"/>
        <v>0</v>
      </c>
      <c r="K96" s="20"/>
      <c r="L96" s="20" t="str">
        <f>IFERROR(__xludf.DUMMYFUNCTION("GOOGLETRANSLATE(TEXT(A96,""mmmm""),""en"",""es"")"),"Diciembre")</f>
        <v>Diciembre</v>
      </c>
      <c r="M96" s="20">
        <f t="shared" si="4"/>
        <v>1899</v>
      </c>
      <c r="N96" s="20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19"/>
      <c r="B97" s="20"/>
      <c r="C97" s="20"/>
      <c r="D97" s="20"/>
      <c r="E97" s="20"/>
      <c r="F97" s="20"/>
      <c r="G97" s="21"/>
      <c r="H97" s="21"/>
      <c r="I97" s="21"/>
      <c r="J97" s="21">
        <f t="shared" si="3"/>
        <v>0</v>
      </c>
      <c r="K97" s="20"/>
      <c r="L97" s="20" t="str">
        <f>IFERROR(__xludf.DUMMYFUNCTION("GOOGLETRANSLATE(TEXT(A97,""mmmm""),""en"",""es"")"),"Diciembre")</f>
        <v>Diciembre</v>
      </c>
      <c r="M97" s="20">
        <f t="shared" si="4"/>
        <v>1899</v>
      </c>
      <c r="N97" s="20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19"/>
      <c r="B98" s="20"/>
      <c r="C98" s="20"/>
      <c r="D98" s="20"/>
      <c r="E98" s="20"/>
      <c r="F98" s="20"/>
      <c r="G98" s="21"/>
      <c r="H98" s="21"/>
      <c r="I98" s="21"/>
      <c r="J98" s="21">
        <f t="shared" si="3"/>
        <v>0</v>
      </c>
      <c r="K98" s="20"/>
      <c r="L98" s="20" t="str">
        <f>IFERROR(__xludf.DUMMYFUNCTION("GOOGLETRANSLATE(TEXT(A98,""mmmm""),""en"",""es"")"),"Diciembre")</f>
        <v>Diciembre</v>
      </c>
      <c r="M98" s="20">
        <f t="shared" si="4"/>
        <v>1899</v>
      </c>
      <c r="N98" s="20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19"/>
      <c r="B99" s="20"/>
      <c r="C99" s="20"/>
      <c r="D99" s="20"/>
      <c r="E99" s="20"/>
      <c r="F99" s="20"/>
      <c r="G99" s="21"/>
      <c r="H99" s="21"/>
      <c r="I99" s="21"/>
      <c r="J99" s="21">
        <f t="shared" si="3"/>
        <v>0</v>
      </c>
      <c r="K99" s="20"/>
      <c r="L99" s="20" t="str">
        <f>IFERROR(__xludf.DUMMYFUNCTION("GOOGLETRANSLATE(TEXT(A99,""mmmm""),""en"",""es"")"),"Diciembre")</f>
        <v>Diciembre</v>
      </c>
      <c r="M99" s="20">
        <f t="shared" si="4"/>
        <v>1899</v>
      </c>
      <c r="N99" s="20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19"/>
      <c r="B100" s="20"/>
      <c r="C100" s="20"/>
      <c r="D100" s="20"/>
      <c r="E100" s="20"/>
      <c r="F100" s="20"/>
      <c r="G100" s="21"/>
      <c r="H100" s="21"/>
      <c r="I100" s="21"/>
      <c r="J100" s="21">
        <f t="shared" si="3"/>
        <v>0</v>
      </c>
      <c r="K100" s="20"/>
      <c r="L100" s="20" t="str">
        <f>IFERROR(__xludf.DUMMYFUNCTION("GOOGLETRANSLATE(TEXT(A100,""mmmm""),""en"",""es"")"),"Diciembre")</f>
        <v>Diciembre</v>
      </c>
      <c r="M100" s="20">
        <f t="shared" si="4"/>
        <v>1899</v>
      </c>
      <c r="N100" s="20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19"/>
      <c r="B101" s="20"/>
      <c r="C101" s="20"/>
      <c r="D101" s="20"/>
      <c r="E101" s="20"/>
      <c r="F101" s="20"/>
      <c r="G101" s="21"/>
      <c r="H101" s="21"/>
      <c r="I101" s="21"/>
      <c r="J101" s="21">
        <f t="shared" si="3"/>
        <v>0</v>
      </c>
      <c r="K101" s="20"/>
      <c r="L101" s="20" t="str">
        <f>IFERROR(__xludf.DUMMYFUNCTION("GOOGLETRANSLATE(TEXT(A101,""mmmm""),""en"",""es"")"),"Diciembre")</f>
        <v>Diciembre</v>
      </c>
      <c r="M101" s="20">
        <f t="shared" si="4"/>
        <v>1899</v>
      </c>
      <c r="N101" s="20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19"/>
      <c r="B102" s="20"/>
      <c r="C102" s="20"/>
      <c r="D102" s="20"/>
      <c r="E102" s="20"/>
      <c r="F102" s="20"/>
      <c r="G102" s="21"/>
      <c r="H102" s="21"/>
      <c r="I102" s="21"/>
      <c r="J102" s="21">
        <f t="shared" si="3"/>
        <v>0</v>
      </c>
      <c r="K102" s="20"/>
      <c r="L102" s="20" t="str">
        <f>IFERROR(__xludf.DUMMYFUNCTION("GOOGLETRANSLATE(TEXT(A102,""mmmm""),""en"",""es"")"),"Diciembre")</f>
        <v>Diciembre</v>
      </c>
      <c r="M102" s="20">
        <f t="shared" si="4"/>
        <v>1899</v>
      </c>
      <c r="N102" s="20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19"/>
      <c r="B103" s="20"/>
      <c r="C103" s="20"/>
      <c r="D103" s="20"/>
      <c r="E103" s="20"/>
      <c r="F103" s="20"/>
      <c r="G103" s="21"/>
      <c r="H103" s="21"/>
      <c r="I103" s="21"/>
      <c r="J103" s="21">
        <f t="shared" si="3"/>
        <v>0</v>
      </c>
      <c r="K103" s="20"/>
      <c r="L103" s="20" t="str">
        <f>IFERROR(__xludf.DUMMYFUNCTION("GOOGLETRANSLATE(TEXT(A103,""mmmm""),""en"",""es"")"),"Diciembre")</f>
        <v>Diciembre</v>
      </c>
      <c r="M103" s="20">
        <f t="shared" si="4"/>
        <v>1899</v>
      </c>
      <c r="N103" s="20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19"/>
      <c r="B104" s="20"/>
      <c r="C104" s="20"/>
      <c r="D104" s="20"/>
      <c r="E104" s="20"/>
      <c r="F104" s="20"/>
      <c r="G104" s="21"/>
      <c r="H104" s="21"/>
      <c r="I104" s="21"/>
      <c r="J104" s="21">
        <f t="shared" si="3"/>
        <v>0</v>
      </c>
      <c r="K104" s="20"/>
      <c r="L104" s="20" t="str">
        <f>IFERROR(__xludf.DUMMYFUNCTION("GOOGLETRANSLATE(TEXT(A104,""mmmm""),""en"",""es"")"),"Diciembre")</f>
        <v>Diciembre</v>
      </c>
      <c r="M104" s="20">
        <f t="shared" si="4"/>
        <v>1899</v>
      </c>
      <c r="N104" s="20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19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0" t="str">
        <f>IFERROR(__xludf.DUMMYFUNCTION("GOOGLETRANSLATE(TEXT(A105,""mmmm""),""en"",""es"")"),"Diciembre")</f>
        <v>Diciembre</v>
      </c>
      <c r="M105" s="22"/>
      <c r="N105" s="2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19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0" t="str">
        <f>IFERROR(__xludf.DUMMYFUNCTION("GOOGLETRANSLATE(TEXT(A106,""mmmm""),""en"",""es"")"),"Diciembre")</f>
        <v>Diciembre</v>
      </c>
      <c r="M106" s="22"/>
      <c r="N106" s="2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19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0" t="str">
        <f>IFERROR(__xludf.DUMMYFUNCTION("GOOGLETRANSLATE(TEXT(A107,""mmmm""),""en"",""es"")"),"Diciembre")</f>
        <v>Diciembre</v>
      </c>
      <c r="M107" s="22"/>
      <c r="N107" s="2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19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0" t="str">
        <f>IFERROR(__xludf.DUMMYFUNCTION("GOOGLETRANSLATE(TEXT(A108,""mmmm""),""en"",""es"")"),"Diciembre")</f>
        <v>Diciembre</v>
      </c>
      <c r="M108" s="22"/>
      <c r="N108" s="2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19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0" t="str">
        <f>IFERROR(__xludf.DUMMYFUNCTION("GOOGLETRANSLATE(TEXT(A109,""mmmm""),""en"",""es"")"),"Diciembre")</f>
        <v>Diciembre</v>
      </c>
      <c r="M109" s="22"/>
      <c r="N109" s="2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19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0" t="str">
        <f>IFERROR(__xludf.DUMMYFUNCTION("GOOGLETRANSLATE(TEXT(A110,""mmmm""),""en"",""es"")"),"Diciembre")</f>
        <v>Diciembre</v>
      </c>
      <c r="M110" s="22"/>
      <c r="N110" s="2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19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0" t="str">
        <f>IFERROR(__xludf.DUMMYFUNCTION("GOOGLETRANSLATE(TEXT(A111,""mmmm""),""en"",""es"")"),"Diciembre")</f>
        <v>Diciembre</v>
      </c>
      <c r="M111" s="22"/>
      <c r="N111" s="2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19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0" t="str">
        <f>IFERROR(__xludf.DUMMYFUNCTION("GOOGLETRANSLATE(TEXT(A112,""mmmm""),""en"",""es"")"),"Diciembre")</f>
        <v>Diciembre</v>
      </c>
      <c r="M112" s="22"/>
      <c r="N112" s="2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19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0" t="str">
        <f>IFERROR(__xludf.DUMMYFUNCTION("GOOGLETRANSLATE(TEXT(A113,""mmmm""),""en"",""es"")"),"Diciembre")</f>
        <v>Diciembre</v>
      </c>
      <c r="M113" s="22"/>
      <c r="N113" s="2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19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0" t="str">
        <f>IFERROR(__xludf.DUMMYFUNCTION("GOOGLETRANSLATE(TEXT(A114,""mmmm""),""en"",""es"")"),"Diciembre")</f>
        <v>Diciembre</v>
      </c>
      <c r="M114" s="22"/>
      <c r="N114" s="2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19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0" t="str">
        <f>IFERROR(__xludf.DUMMYFUNCTION("GOOGLETRANSLATE(TEXT(A115,""mmmm""),""en"",""es"")"),"Diciembre")</f>
        <v>Diciembre</v>
      </c>
      <c r="M115" s="22"/>
      <c r="N115" s="2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19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0" t="str">
        <f>IFERROR(__xludf.DUMMYFUNCTION("GOOGLETRANSLATE(TEXT(A116,""mmmm""),""en"",""es"")"),"Diciembre")</f>
        <v>Diciembre</v>
      </c>
      <c r="M116" s="22"/>
      <c r="N116" s="2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19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0" t="str">
        <f>IFERROR(__xludf.DUMMYFUNCTION("GOOGLETRANSLATE(TEXT(A117,""mmmm""),""en"",""es"")"),"Diciembre")</f>
        <v>Diciembre</v>
      </c>
      <c r="M117" s="22"/>
      <c r="N117" s="2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19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0" t="str">
        <f>IFERROR(__xludf.DUMMYFUNCTION("GOOGLETRANSLATE(TEXT(A118,""mmmm""),""en"",""es"")"),"Diciembre")</f>
        <v>Diciembre</v>
      </c>
      <c r="M118" s="22"/>
      <c r="N118" s="2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19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0" t="str">
        <f>IFERROR(__xludf.DUMMYFUNCTION("GOOGLETRANSLATE(TEXT(A119,""mmmm""),""en"",""es"")"),"Diciembre")</f>
        <v>Diciembre</v>
      </c>
      <c r="M119" s="22"/>
      <c r="N119" s="2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19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0" t="str">
        <f>IFERROR(__xludf.DUMMYFUNCTION("GOOGLETRANSLATE(TEXT(A120,""mmmm""),""en"",""es"")"),"Diciembre")</f>
        <v>Diciembre</v>
      </c>
      <c r="M120" s="22"/>
      <c r="N120" s="2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19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0" t="str">
        <f>IFERROR(__xludf.DUMMYFUNCTION("GOOGLETRANSLATE(TEXT(A121,""mmmm""),""en"",""es"")"),"Diciembre")</f>
        <v>Diciembre</v>
      </c>
      <c r="M121" s="22"/>
      <c r="N121" s="2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19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0" t="str">
        <f>IFERROR(__xludf.DUMMYFUNCTION("GOOGLETRANSLATE(TEXT(A122,""mmmm""),""en"",""es"")"),"Diciembre")</f>
        <v>Diciembre</v>
      </c>
      <c r="M122" s="22"/>
      <c r="N122" s="2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19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0" t="str">
        <f>IFERROR(__xludf.DUMMYFUNCTION("GOOGLETRANSLATE(TEXT(A123,""mmmm""),""en"",""es"")"),"Diciembre")</f>
        <v>Diciembre</v>
      </c>
      <c r="M123" s="22"/>
      <c r="N123" s="2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19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0" t="str">
        <f>IFERROR(__xludf.DUMMYFUNCTION("GOOGLETRANSLATE(TEXT(A124,""mmmm""),""en"",""es"")"),"Diciembre")</f>
        <v>Diciembre</v>
      </c>
      <c r="M124" s="22"/>
      <c r="N124" s="2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19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0" t="str">
        <f>IFERROR(__xludf.DUMMYFUNCTION("GOOGLETRANSLATE(TEXT(A125,""mmmm""),""en"",""es"")"),"Diciembre")</f>
        <v>Diciembre</v>
      </c>
      <c r="M125" s="22"/>
      <c r="N125" s="2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19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0" t="str">
        <f>IFERROR(__xludf.DUMMYFUNCTION("GOOGLETRANSLATE(TEXT(A126,""mmmm""),""en"",""es"")"),"Diciembre")</f>
        <v>Diciembre</v>
      </c>
      <c r="M126" s="22"/>
      <c r="N126" s="2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19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0" t="str">
        <f>IFERROR(__xludf.DUMMYFUNCTION("GOOGLETRANSLATE(TEXT(A127,""mmmm""),""en"",""es"")"),"Diciembre")</f>
        <v>Diciembre</v>
      </c>
      <c r="M127" s="22"/>
      <c r="N127" s="2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19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0" t="str">
        <f>IFERROR(__xludf.DUMMYFUNCTION("GOOGLETRANSLATE(TEXT(A128,""mmmm""),""en"",""es"")"),"Diciembre")</f>
        <v>Diciembre</v>
      </c>
      <c r="M128" s="22"/>
      <c r="N128" s="2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19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0" t="str">
        <f>IFERROR(__xludf.DUMMYFUNCTION("GOOGLETRANSLATE(TEXT(A129,""mmmm""),""en"",""es"")"),"Diciembre")</f>
        <v>Diciembre</v>
      </c>
      <c r="M129" s="22"/>
      <c r="N129" s="2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19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0" t="str">
        <f>IFERROR(__xludf.DUMMYFUNCTION("GOOGLETRANSLATE(TEXT(A130,""mmmm""),""en"",""es"")"),"Diciembre")</f>
        <v>Diciembre</v>
      </c>
      <c r="M130" s="22"/>
      <c r="N130" s="2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19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0" t="str">
        <f>IFERROR(__xludf.DUMMYFUNCTION("GOOGLETRANSLATE(TEXT(A131,""mmmm""),""en"",""es"")"),"Diciembre")</f>
        <v>Diciembre</v>
      </c>
      <c r="M131" s="22"/>
      <c r="N131" s="2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19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0" t="str">
        <f>IFERROR(__xludf.DUMMYFUNCTION("GOOGLETRANSLATE(TEXT(A132,""mmmm""),""en"",""es"")"),"Diciembre")</f>
        <v>Diciembre</v>
      </c>
      <c r="M132" s="22"/>
      <c r="N132" s="2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19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0" t="str">
        <f>IFERROR(__xludf.DUMMYFUNCTION("GOOGLETRANSLATE(TEXT(A133,""mmmm""),""en"",""es"")"),"Diciembre")</f>
        <v>Diciembre</v>
      </c>
      <c r="M133" s="22"/>
      <c r="N133" s="2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19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0" t="str">
        <f>IFERROR(__xludf.DUMMYFUNCTION("GOOGLETRANSLATE(TEXT(A134,""mmmm""),""en"",""es"")"),"Diciembre")</f>
        <v>Diciembre</v>
      </c>
      <c r="M134" s="22"/>
      <c r="N134" s="2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19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0" t="str">
        <f>IFERROR(__xludf.DUMMYFUNCTION("GOOGLETRANSLATE(TEXT(A135,""mmmm""),""en"",""es"")"),"Diciembre")</f>
        <v>Diciembre</v>
      </c>
      <c r="M135" s="22"/>
      <c r="N135" s="2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19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0" t="str">
        <f>IFERROR(__xludf.DUMMYFUNCTION("GOOGLETRANSLATE(TEXT(A136,""mmmm""),""en"",""es"")"),"Diciembre")</f>
        <v>Diciembre</v>
      </c>
      <c r="M136" s="22"/>
      <c r="N136" s="2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19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0" t="str">
        <f>IFERROR(__xludf.DUMMYFUNCTION("GOOGLETRANSLATE(TEXT(A137,""mmmm""),""en"",""es"")"),"Diciembre")</f>
        <v>Diciembre</v>
      </c>
      <c r="M137" s="22"/>
      <c r="N137" s="2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19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0" t="str">
        <f>IFERROR(__xludf.DUMMYFUNCTION("GOOGLETRANSLATE(TEXT(A138,""mmmm""),""en"",""es"")"),"Diciembre")</f>
        <v>Diciembre</v>
      </c>
      <c r="M138" s="22"/>
      <c r="N138" s="2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19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0" t="str">
        <f>IFERROR(__xludf.DUMMYFUNCTION("GOOGLETRANSLATE(TEXT(A139,""mmmm""),""en"",""es"")"),"Diciembre")</f>
        <v>Diciembre</v>
      </c>
      <c r="M139" s="22"/>
      <c r="N139" s="2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19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0" t="str">
        <f>IFERROR(__xludf.DUMMYFUNCTION("GOOGLETRANSLATE(TEXT(A140,""mmmm""),""en"",""es"")"),"Diciembre")</f>
        <v>Diciembre</v>
      </c>
      <c r="M140" s="22"/>
      <c r="N140" s="2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19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0" t="str">
        <f>IFERROR(__xludf.DUMMYFUNCTION("GOOGLETRANSLATE(TEXT(A141,""mmmm""),""en"",""es"")"),"Diciembre")</f>
        <v>Diciembre</v>
      </c>
      <c r="M141" s="22"/>
      <c r="N141" s="2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19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0" t="str">
        <f>IFERROR(__xludf.DUMMYFUNCTION("GOOGLETRANSLATE(TEXT(A142,""mmmm""),""en"",""es"")"),"Diciembre")</f>
        <v>Diciembre</v>
      </c>
      <c r="M142" s="22"/>
      <c r="N142" s="2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19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0" t="str">
        <f>IFERROR(__xludf.DUMMYFUNCTION("GOOGLETRANSLATE(TEXT(A143,""mmmm""),""en"",""es"")"),"Diciembre")</f>
        <v>Diciembre</v>
      </c>
      <c r="M143" s="22"/>
      <c r="N143" s="2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19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0" t="str">
        <f>IFERROR(__xludf.DUMMYFUNCTION("GOOGLETRANSLATE(TEXT(A144,""mmmm""),""en"",""es"")"),"Diciembre")</f>
        <v>Diciembre</v>
      </c>
      <c r="M144" s="22"/>
      <c r="N144" s="2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19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0" t="str">
        <f>IFERROR(__xludf.DUMMYFUNCTION("GOOGLETRANSLATE(TEXT(A145,""mmmm""),""en"",""es"")"),"Diciembre")</f>
        <v>Diciembre</v>
      </c>
      <c r="M145" s="22"/>
      <c r="N145" s="2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19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0" t="str">
        <f>IFERROR(__xludf.DUMMYFUNCTION("GOOGLETRANSLATE(TEXT(A146,""mmmm""),""en"",""es"")"),"Diciembre")</f>
        <v>Diciembre</v>
      </c>
      <c r="M146" s="22"/>
      <c r="N146" s="2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19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0" t="str">
        <f>IFERROR(__xludf.DUMMYFUNCTION("GOOGLETRANSLATE(TEXT(A147,""mmmm""),""en"",""es"")"),"Diciembre")</f>
        <v>Diciembre</v>
      </c>
      <c r="M147" s="22"/>
      <c r="N147" s="2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19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0" t="str">
        <f>IFERROR(__xludf.DUMMYFUNCTION("GOOGLETRANSLATE(TEXT(A148,""mmmm""),""en"",""es"")"),"Diciembre")</f>
        <v>Diciembre</v>
      </c>
      <c r="M148" s="22"/>
      <c r="N148" s="2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19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0" t="str">
        <f>IFERROR(__xludf.DUMMYFUNCTION("GOOGLETRANSLATE(TEXT(A149,""mmmm""),""en"",""es"")"),"Diciembre")</f>
        <v>Diciembre</v>
      </c>
      <c r="M149" s="22"/>
      <c r="N149" s="2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19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0" t="str">
        <f>IFERROR(__xludf.DUMMYFUNCTION("GOOGLETRANSLATE(TEXT(A150,""mmmm""),""en"",""es"")"),"Diciembre")</f>
        <v>Diciembre</v>
      </c>
      <c r="M150" s="22"/>
      <c r="N150" s="2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19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0" t="str">
        <f>IFERROR(__xludf.DUMMYFUNCTION("GOOGLETRANSLATE(TEXT(A151,""mmmm""),""en"",""es"")"),"Diciembre")</f>
        <v>Diciembre</v>
      </c>
      <c r="M151" s="22"/>
      <c r="N151" s="2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19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0" t="str">
        <f>IFERROR(__xludf.DUMMYFUNCTION("GOOGLETRANSLATE(TEXT(A152,""mmmm""),""en"",""es"")"),"Diciembre")</f>
        <v>Diciembre</v>
      </c>
      <c r="M152" s="22"/>
      <c r="N152" s="2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19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0" t="str">
        <f>IFERROR(__xludf.DUMMYFUNCTION("GOOGLETRANSLATE(TEXT(A153,""mmmm""),""en"",""es"")"),"Diciembre")</f>
        <v>Diciembre</v>
      </c>
      <c r="M153" s="22"/>
      <c r="N153" s="2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19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0" t="str">
        <f>IFERROR(__xludf.DUMMYFUNCTION("GOOGLETRANSLATE(TEXT(A154,""mmmm""),""en"",""es"")"),"Diciembre")</f>
        <v>Diciembre</v>
      </c>
      <c r="M154" s="22"/>
      <c r="N154" s="2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19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0" t="str">
        <f>IFERROR(__xludf.DUMMYFUNCTION("GOOGLETRANSLATE(TEXT(A155,""mmmm""),""en"",""es"")"),"Diciembre")</f>
        <v>Diciembre</v>
      </c>
      <c r="M155" s="22"/>
      <c r="N155" s="2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N1"/>
    <mergeCell ref="A2:N2"/>
  </mergeCells>
  <dataValidations>
    <dataValidation type="list" allowBlank="1" sqref="K5:K104">
      <formula1>"EUR,USD,GBP,CHF,Otra"</formula1>
    </dataValidation>
    <dataValidation type="list" allowBlank="1" sqref="D5:D104">
      <formula1>"Acciones,ETFs,REITs,P2P,Cuenta remunerada,Depósito,Crypto staking,Otros"</formula1>
    </dataValidation>
  </dataValidation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4.75"/>
    <col customWidth="1" min="2" max="2" width="11.38"/>
    <col customWidth="1" min="3" max="3" width="19.75"/>
    <col customWidth="1" min="4" max="4" width="14.25"/>
    <col customWidth="1" min="5" max="5" width="17.88"/>
    <col customWidth="1" min="6" max="6" width="16.13"/>
    <col customWidth="1" min="7" max="7" width="19.38"/>
    <col customWidth="1" min="8" max="8" width="26.0"/>
    <col customWidth="1" min="9" max="9" width="18.88"/>
    <col customWidth="1" min="10" max="10" width="17.63"/>
    <col customWidth="1" min="11" max="22" width="8.63"/>
  </cols>
  <sheetData>
    <row r="1" ht="27.75" customHeight="1">
      <c r="A1" s="16" t="s">
        <v>50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4.0" customHeight="1">
      <c r="A2" s="17" t="s">
        <v>51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>
      <c r="A4" s="18" t="s">
        <v>22</v>
      </c>
      <c r="B4" s="18" t="s">
        <v>23</v>
      </c>
      <c r="C4" s="18" t="s">
        <v>24</v>
      </c>
      <c r="D4" s="18" t="s">
        <v>25</v>
      </c>
      <c r="E4" s="18" t="s">
        <v>26</v>
      </c>
      <c r="F4" s="18" t="s">
        <v>5</v>
      </c>
      <c r="G4" s="18" t="s">
        <v>52</v>
      </c>
      <c r="H4" s="18" t="s">
        <v>53</v>
      </c>
      <c r="I4" s="18" t="s">
        <v>10</v>
      </c>
      <c r="J4" s="18" t="s">
        <v>34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>
      <c r="A5" s="20" t="s">
        <v>35</v>
      </c>
      <c r="B5" s="20" t="s">
        <v>36</v>
      </c>
      <c r="C5" s="20" t="s">
        <v>37</v>
      </c>
      <c r="D5" s="20" t="s">
        <v>38</v>
      </c>
      <c r="E5" s="20" t="s">
        <v>39</v>
      </c>
      <c r="F5" s="21">
        <v>500.0</v>
      </c>
      <c r="G5" s="21" t="s">
        <v>54</v>
      </c>
      <c r="H5" s="21">
        <v>30.0</v>
      </c>
      <c r="I5" s="23">
        <f t="shared" ref="I5:I7" si="1">IFERROR(H5/F5,0)</f>
        <v>0.06</v>
      </c>
      <c r="J5" s="20" t="s">
        <v>41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>
      <c r="A6" s="20" t="s">
        <v>42</v>
      </c>
      <c r="B6" s="20" t="s">
        <v>43</v>
      </c>
      <c r="C6" s="20" t="s">
        <v>44</v>
      </c>
      <c r="D6" s="20" t="s">
        <v>45</v>
      </c>
      <c r="E6" s="20" t="s">
        <v>46</v>
      </c>
      <c r="F6" s="21">
        <v>800.0</v>
      </c>
      <c r="G6" s="21" t="s">
        <v>55</v>
      </c>
      <c r="H6" s="21">
        <v>40.0</v>
      </c>
      <c r="I6" s="23">
        <f t="shared" si="1"/>
        <v>0.05</v>
      </c>
      <c r="J6" s="20" t="s">
        <v>41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>
      <c r="A7" s="20" t="s">
        <v>47</v>
      </c>
      <c r="B7" s="20" t="s">
        <v>48</v>
      </c>
      <c r="C7" s="20" t="s">
        <v>47</v>
      </c>
      <c r="D7" s="20" t="s">
        <v>38</v>
      </c>
      <c r="E7" s="20" t="s">
        <v>49</v>
      </c>
      <c r="F7" s="21">
        <v>1500.0</v>
      </c>
      <c r="G7" s="21" t="s">
        <v>56</v>
      </c>
      <c r="H7" s="21">
        <v>42.0</v>
      </c>
      <c r="I7" s="23">
        <f t="shared" si="1"/>
        <v>0.028</v>
      </c>
      <c r="J7" s="20" t="s">
        <v>41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>
      <c r="A8" s="20"/>
      <c r="B8" s="20"/>
      <c r="C8" s="20"/>
      <c r="D8" s="20"/>
      <c r="E8" s="20"/>
      <c r="F8" s="21"/>
      <c r="G8" s="21"/>
      <c r="H8" s="21"/>
      <c r="I8" s="23" t="str">
        <f t="shared" ref="I8:I54" si="2">IFERROR(H8/F8,"")</f>
        <v/>
      </c>
      <c r="J8" s="20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>
      <c r="A9" s="20"/>
      <c r="B9" s="20"/>
      <c r="C9" s="20"/>
      <c r="D9" s="20"/>
      <c r="E9" s="20"/>
      <c r="F9" s="21"/>
      <c r="G9" s="21"/>
      <c r="H9" s="21"/>
      <c r="I9" s="23" t="str">
        <f t="shared" si="2"/>
        <v/>
      </c>
      <c r="J9" s="2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>
      <c r="A10" s="20"/>
      <c r="B10" s="20"/>
      <c r="C10" s="20"/>
      <c r="D10" s="20"/>
      <c r="E10" s="20"/>
      <c r="F10" s="21"/>
      <c r="G10" s="21"/>
      <c r="H10" s="21"/>
      <c r="I10" s="23" t="str">
        <f t="shared" si="2"/>
        <v/>
      </c>
      <c r="J10" s="20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>
      <c r="A11" s="20"/>
      <c r="B11" s="20"/>
      <c r="C11" s="20"/>
      <c r="D11" s="20"/>
      <c r="E11" s="20"/>
      <c r="F11" s="21"/>
      <c r="G11" s="21"/>
      <c r="H11" s="21"/>
      <c r="I11" s="23" t="str">
        <f t="shared" si="2"/>
        <v/>
      </c>
      <c r="J11" s="20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>
      <c r="A12" s="20"/>
      <c r="B12" s="20"/>
      <c r="C12" s="20"/>
      <c r="D12" s="20"/>
      <c r="E12" s="20"/>
      <c r="F12" s="21"/>
      <c r="G12" s="21"/>
      <c r="H12" s="21"/>
      <c r="I12" s="23" t="str">
        <f t="shared" si="2"/>
        <v/>
      </c>
      <c r="J12" s="20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>
      <c r="A13" s="20"/>
      <c r="B13" s="20"/>
      <c r="C13" s="20"/>
      <c r="D13" s="20"/>
      <c r="E13" s="20"/>
      <c r="F13" s="21"/>
      <c r="G13" s="21"/>
      <c r="H13" s="21"/>
      <c r="I13" s="23" t="str">
        <f t="shared" si="2"/>
        <v/>
      </c>
      <c r="J13" s="20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>
      <c r="A14" s="20"/>
      <c r="B14" s="20"/>
      <c r="C14" s="20"/>
      <c r="D14" s="20"/>
      <c r="E14" s="20"/>
      <c r="F14" s="21"/>
      <c r="G14" s="21"/>
      <c r="H14" s="21"/>
      <c r="I14" s="23" t="str">
        <f t="shared" si="2"/>
        <v/>
      </c>
      <c r="J14" s="20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>
      <c r="A15" s="20"/>
      <c r="B15" s="20"/>
      <c r="C15" s="20"/>
      <c r="D15" s="20"/>
      <c r="E15" s="20"/>
      <c r="F15" s="21"/>
      <c r="G15" s="21"/>
      <c r="H15" s="21"/>
      <c r="I15" s="23" t="str">
        <f t="shared" si="2"/>
        <v/>
      </c>
      <c r="J15" s="20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>
      <c r="A16" s="20"/>
      <c r="B16" s="20"/>
      <c r="C16" s="20"/>
      <c r="D16" s="20"/>
      <c r="E16" s="20"/>
      <c r="F16" s="21"/>
      <c r="G16" s="21"/>
      <c r="H16" s="21"/>
      <c r="I16" s="23" t="str">
        <f t="shared" si="2"/>
        <v/>
      </c>
      <c r="J16" s="20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>
      <c r="A17" s="20"/>
      <c r="B17" s="20"/>
      <c r="C17" s="20"/>
      <c r="D17" s="20"/>
      <c r="E17" s="20"/>
      <c r="F17" s="21"/>
      <c r="G17" s="21"/>
      <c r="H17" s="21"/>
      <c r="I17" s="23" t="str">
        <f t="shared" si="2"/>
        <v/>
      </c>
      <c r="J17" s="20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>
      <c r="A18" s="20"/>
      <c r="B18" s="20"/>
      <c r="C18" s="20"/>
      <c r="D18" s="20"/>
      <c r="E18" s="20"/>
      <c r="F18" s="21"/>
      <c r="G18" s="21"/>
      <c r="H18" s="21"/>
      <c r="I18" s="23" t="str">
        <f t="shared" si="2"/>
        <v/>
      </c>
      <c r="J18" s="20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>
      <c r="A19" s="20"/>
      <c r="B19" s="20"/>
      <c r="C19" s="20"/>
      <c r="D19" s="20"/>
      <c r="E19" s="20"/>
      <c r="F19" s="21"/>
      <c r="G19" s="21"/>
      <c r="H19" s="21"/>
      <c r="I19" s="23" t="str">
        <f t="shared" si="2"/>
        <v/>
      </c>
      <c r="J19" s="20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>
      <c r="A20" s="20"/>
      <c r="B20" s="20"/>
      <c r="C20" s="20"/>
      <c r="D20" s="20"/>
      <c r="E20" s="20"/>
      <c r="F20" s="21"/>
      <c r="G20" s="21"/>
      <c r="H20" s="21"/>
      <c r="I20" s="23" t="str">
        <f t="shared" si="2"/>
        <v/>
      </c>
      <c r="J20" s="20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ht="15.75" customHeight="1">
      <c r="A21" s="20"/>
      <c r="B21" s="20"/>
      <c r="C21" s="20"/>
      <c r="D21" s="20"/>
      <c r="E21" s="20"/>
      <c r="F21" s="21"/>
      <c r="G21" s="21"/>
      <c r="H21" s="21"/>
      <c r="I21" s="23" t="str">
        <f t="shared" si="2"/>
        <v/>
      </c>
      <c r="J21" s="20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ht="15.75" customHeight="1">
      <c r="A22" s="20"/>
      <c r="B22" s="20"/>
      <c r="C22" s="20"/>
      <c r="D22" s="20"/>
      <c r="E22" s="20"/>
      <c r="F22" s="21"/>
      <c r="G22" s="21"/>
      <c r="H22" s="21"/>
      <c r="I22" s="23" t="str">
        <f t="shared" si="2"/>
        <v/>
      </c>
      <c r="J22" s="20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ht="15.75" customHeight="1">
      <c r="A23" s="20"/>
      <c r="B23" s="20"/>
      <c r="C23" s="20"/>
      <c r="D23" s="20"/>
      <c r="E23" s="20"/>
      <c r="F23" s="21"/>
      <c r="G23" s="21"/>
      <c r="H23" s="21"/>
      <c r="I23" s="23" t="str">
        <f t="shared" si="2"/>
        <v/>
      </c>
      <c r="J23" s="20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ht="15.75" customHeight="1">
      <c r="A24" s="20"/>
      <c r="B24" s="20"/>
      <c r="C24" s="20"/>
      <c r="D24" s="20"/>
      <c r="E24" s="20"/>
      <c r="F24" s="21"/>
      <c r="G24" s="21"/>
      <c r="H24" s="21"/>
      <c r="I24" s="23" t="str">
        <f t="shared" si="2"/>
        <v/>
      </c>
      <c r="J24" s="20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ht="15.75" customHeight="1">
      <c r="A25" s="20"/>
      <c r="B25" s="20"/>
      <c r="C25" s="20"/>
      <c r="D25" s="20"/>
      <c r="E25" s="20"/>
      <c r="F25" s="21"/>
      <c r="G25" s="21"/>
      <c r="H25" s="21"/>
      <c r="I25" s="23" t="str">
        <f t="shared" si="2"/>
        <v/>
      </c>
      <c r="J25" s="20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ht="15.75" customHeight="1">
      <c r="A26" s="20"/>
      <c r="B26" s="20"/>
      <c r="C26" s="20"/>
      <c r="D26" s="20"/>
      <c r="E26" s="20"/>
      <c r="F26" s="21"/>
      <c r="G26" s="21"/>
      <c r="H26" s="21"/>
      <c r="I26" s="23" t="str">
        <f t="shared" si="2"/>
        <v/>
      </c>
      <c r="J26" s="20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ht="15.75" customHeight="1">
      <c r="A27" s="20"/>
      <c r="B27" s="20"/>
      <c r="C27" s="20"/>
      <c r="D27" s="20"/>
      <c r="E27" s="20"/>
      <c r="F27" s="21"/>
      <c r="G27" s="21"/>
      <c r="H27" s="21"/>
      <c r="I27" s="23" t="str">
        <f t="shared" si="2"/>
        <v/>
      </c>
      <c r="J27" s="20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ht="15.75" customHeight="1">
      <c r="A28" s="20"/>
      <c r="B28" s="20"/>
      <c r="C28" s="20"/>
      <c r="D28" s="20"/>
      <c r="E28" s="20"/>
      <c r="F28" s="21"/>
      <c r="G28" s="21"/>
      <c r="H28" s="21"/>
      <c r="I28" s="23" t="str">
        <f t="shared" si="2"/>
        <v/>
      </c>
      <c r="J28" s="20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ht="15.75" customHeight="1">
      <c r="A29" s="20"/>
      <c r="B29" s="20"/>
      <c r="C29" s="20"/>
      <c r="D29" s="20"/>
      <c r="E29" s="20"/>
      <c r="F29" s="21"/>
      <c r="G29" s="21"/>
      <c r="H29" s="21"/>
      <c r="I29" s="23" t="str">
        <f t="shared" si="2"/>
        <v/>
      </c>
      <c r="J29" s="20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ht="15.75" customHeight="1">
      <c r="A30" s="20"/>
      <c r="B30" s="20"/>
      <c r="C30" s="20"/>
      <c r="D30" s="20"/>
      <c r="E30" s="20"/>
      <c r="F30" s="21"/>
      <c r="G30" s="21"/>
      <c r="H30" s="21"/>
      <c r="I30" s="23" t="str">
        <f t="shared" si="2"/>
        <v/>
      </c>
      <c r="J30" s="20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ht="15.75" customHeight="1">
      <c r="A31" s="20"/>
      <c r="B31" s="20"/>
      <c r="C31" s="20"/>
      <c r="D31" s="20"/>
      <c r="E31" s="20"/>
      <c r="F31" s="21"/>
      <c r="G31" s="21"/>
      <c r="H31" s="21"/>
      <c r="I31" s="23" t="str">
        <f t="shared" si="2"/>
        <v/>
      </c>
      <c r="J31" s="20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ht="15.75" customHeight="1">
      <c r="A32" s="20"/>
      <c r="B32" s="20"/>
      <c r="C32" s="20"/>
      <c r="D32" s="20"/>
      <c r="E32" s="20"/>
      <c r="F32" s="21"/>
      <c r="G32" s="21"/>
      <c r="H32" s="21"/>
      <c r="I32" s="23" t="str">
        <f t="shared" si="2"/>
        <v/>
      </c>
      <c r="J32" s="20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ht="15.75" customHeight="1">
      <c r="A33" s="20"/>
      <c r="B33" s="20"/>
      <c r="C33" s="20"/>
      <c r="D33" s="20"/>
      <c r="E33" s="20"/>
      <c r="F33" s="21"/>
      <c r="G33" s="21"/>
      <c r="H33" s="21"/>
      <c r="I33" s="23" t="str">
        <f t="shared" si="2"/>
        <v/>
      </c>
      <c r="J33" s="20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ht="15.75" customHeight="1">
      <c r="A34" s="20"/>
      <c r="B34" s="20"/>
      <c r="C34" s="20"/>
      <c r="D34" s="20"/>
      <c r="E34" s="20"/>
      <c r="F34" s="21"/>
      <c r="G34" s="21"/>
      <c r="H34" s="21"/>
      <c r="I34" s="23" t="str">
        <f t="shared" si="2"/>
        <v/>
      </c>
      <c r="J34" s="20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ht="15.75" customHeight="1">
      <c r="A35" s="20"/>
      <c r="B35" s="20"/>
      <c r="C35" s="20"/>
      <c r="D35" s="20"/>
      <c r="E35" s="20"/>
      <c r="F35" s="21"/>
      <c r="G35" s="21"/>
      <c r="H35" s="21"/>
      <c r="I35" s="23" t="str">
        <f t="shared" si="2"/>
        <v/>
      </c>
      <c r="J35" s="20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ht="15.75" customHeight="1">
      <c r="A36" s="20"/>
      <c r="B36" s="20"/>
      <c r="C36" s="20"/>
      <c r="D36" s="20"/>
      <c r="E36" s="20"/>
      <c r="F36" s="21"/>
      <c r="G36" s="21"/>
      <c r="H36" s="21"/>
      <c r="I36" s="23" t="str">
        <f t="shared" si="2"/>
        <v/>
      </c>
      <c r="J36" s="20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ht="15.75" customHeight="1">
      <c r="A37" s="20"/>
      <c r="B37" s="20"/>
      <c r="C37" s="20"/>
      <c r="D37" s="20"/>
      <c r="E37" s="20"/>
      <c r="F37" s="21"/>
      <c r="G37" s="21"/>
      <c r="H37" s="21"/>
      <c r="I37" s="23" t="str">
        <f t="shared" si="2"/>
        <v/>
      </c>
      <c r="J37" s="20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ht="15.75" customHeight="1">
      <c r="A38" s="20"/>
      <c r="B38" s="20"/>
      <c r="C38" s="20"/>
      <c r="D38" s="20"/>
      <c r="E38" s="20"/>
      <c r="F38" s="21"/>
      <c r="G38" s="21"/>
      <c r="H38" s="21"/>
      <c r="I38" s="23" t="str">
        <f t="shared" si="2"/>
        <v/>
      </c>
      <c r="J38" s="20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ht="15.75" customHeight="1">
      <c r="A39" s="20"/>
      <c r="B39" s="20"/>
      <c r="C39" s="20"/>
      <c r="D39" s="20"/>
      <c r="E39" s="20"/>
      <c r="F39" s="21"/>
      <c r="G39" s="21"/>
      <c r="H39" s="21"/>
      <c r="I39" s="23" t="str">
        <f t="shared" si="2"/>
        <v/>
      </c>
      <c r="J39" s="20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ht="15.75" customHeight="1">
      <c r="A40" s="20"/>
      <c r="B40" s="20"/>
      <c r="C40" s="20"/>
      <c r="D40" s="20"/>
      <c r="E40" s="20"/>
      <c r="F40" s="21"/>
      <c r="G40" s="21"/>
      <c r="H40" s="21"/>
      <c r="I40" s="23" t="str">
        <f t="shared" si="2"/>
        <v/>
      </c>
      <c r="J40" s="20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ht="15.75" customHeight="1">
      <c r="A41" s="20"/>
      <c r="B41" s="20"/>
      <c r="C41" s="20"/>
      <c r="D41" s="20"/>
      <c r="E41" s="20"/>
      <c r="F41" s="21"/>
      <c r="G41" s="21"/>
      <c r="H41" s="21"/>
      <c r="I41" s="23" t="str">
        <f t="shared" si="2"/>
        <v/>
      </c>
      <c r="J41" s="20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ht="15.75" customHeight="1">
      <c r="A42" s="20"/>
      <c r="B42" s="20"/>
      <c r="C42" s="20"/>
      <c r="D42" s="20"/>
      <c r="E42" s="20"/>
      <c r="F42" s="21"/>
      <c r="G42" s="21"/>
      <c r="H42" s="21"/>
      <c r="I42" s="23" t="str">
        <f t="shared" si="2"/>
        <v/>
      </c>
      <c r="J42" s="20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ht="15.75" customHeight="1">
      <c r="A43" s="20"/>
      <c r="B43" s="20"/>
      <c r="C43" s="20"/>
      <c r="D43" s="20"/>
      <c r="E43" s="20"/>
      <c r="F43" s="21"/>
      <c r="G43" s="21"/>
      <c r="H43" s="21"/>
      <c r="I43" s="23" t="str">
        <f t="shared" si="2"/>
        <v/>
      </c>
      <c r="J43" s="20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ht="15.75" customHeight="1">
      <c r="A44" s="20"/>
      <c r="B44" s="20"/>
      <c r="C44" s="20"/>
      <c r="D44" s="20"/>
      <c r="E44" s="20"/>
      <c r="F44" s="21"/>
      <c r="G44" s="21"/>
      <c r="H44" s="21"/>
      <c r="I44" s="23" t="str">
        <f t="shared" si="2"/>
        <v/>
      </c>
      <c r="J44" s="20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ht="15.75" customHeight="1">
      <c r="A45" s="20"/>
      <c r="B45" s="20"/>
      <c r="C45" s="20"/>
      <c r="D45" s="20"/>
      <c r="E45" s="20"/>
      <c r="F45" s="21"/>
      <c r="G45" s="21"/>
      <c r="H45" s="21"/>
      <c r="I45" s="23" t="str">
        <f t="shared" si="2"/>
        <v/>
      </c>
      <c r="J45" s="20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ht="15.75" customHeight="1">
      <c r="A46" s="20"/>
      <c r="B46" s="20"/>
      <c r="C46" s="20"/>
      <c r="D46" s="20"/>
      <c r="E46" s="20"/>
      <c r="F46" s="21"/>
      <c r="G46" s="21"/>
      <c r="H46" s="21"/>
      <c r="I46" s="23" t="str">
        <f t="shared" si="2"/>
        <v/>
      </c>
      <c r="J46" s="20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ht="15.75" customHeight="1">
      <c r="A47" s="20"/>
      <c r="B47" s="20"/>
      <c r="C47" s="20"/>
      <c r="D47" s="20"/>
      <c r="E47" s="20"/>
      <c r="F47" s="21"/>
      <c r="G47" s="21"/>
      <c r="H47" s="21"/>
      <c r="I47" s="23" t="str">
        <f t="shared" si="2"/>
        <v/>
      </c>
      <c r="J47" s="20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ht="15.75" customHeight="1">
      <c r="A48" s="20"/>
      <c r="B48" s="20"/>
      <c r="C48" s="20"/>
      <c r="D48" s="20"/>
      <c r="E48" s="20"/>
      <c r="F48" s="21"/>
      <c r="G48" s="21"/>
      <c r="H48" s="21"/>
      <c r="I48" s="23" t="str">
        <f t="shared" si="2"/>
        <v/>
      </c>
      <c r="J48" s="20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ht="15.75" customHeight="1">
      <c r="A49" s="20"/>
      <c r="B49" s="20"/>
      <c r="C49" s="20"/>
      <c r="D49" s="20"/>
      <c r="E49" s="20"/>
      <c r="F49" s="21"/>
      <c r="G49" s="21"/>
      <c r="H49" s="21"/>
      <c r="I49" s="23" t="str">
        <f t="shared" si="2"/>
        <v/>
      </c>
      <c r="J49" s="20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ht="15.75" customHeight="1">
      <c r="A50" s="20"/>
      <c r="B50" s="20"/>
      <c r="C50" s="20"/>
      <c r="D50" s="20"/>
      <c r="E50" s="20"/>
      <c r="F50" s="21"/>
      <c r="G50" s="21"/>
      <c r="H50" s="21"/>
      <c r="I50" s="23" t="str">
        <f t="shared" si="2"/>
        <v/>
      </c>
      <c r="J50" s="20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ht="15.75" customHeight="1">
      <c r="A51" s="20"/>
      <c r="B51" s="20"/>
      <c r="C51" s="20"/>
      <c r="D51" s="20"/>
      <c r="E51" s="20"/>
      <c r="F51" s="21"/>
      <c r="G51" s="21"/>
      <c r="H51" s="21"/>
      <c r="I51" s="23" t="str">
        <f t="shared" si="2"/>
        <v/>
      </c>
      <c r="J51" s="20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ht="15.75" customHeight="1">
      <c r="A52" s="20"/>
      <c r="B52" s="20"/>
      <c r="C52" s="20"/>
      <c r="D52" s="20"/>
      <c r="E52" s="20"/>
      <c r="F52" s="21"/>
      <c r="G52" s="21"/>
      <c r="H52" s="21"/>
      <c r="I52" s="23" t="str">
        <f t="shared" si="2"/>
        <v/>
      </c>
      <c r="J52" s="20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ht="15.75" customHeight="1">
      <c r="A53" s="20"/>
      <c r="B53" s="20"/>
      <c r="C53" s="20"/>
      <c r="D53" s="20"/>
      <c r="E53" s="20"/>
      <c r="F53" s="21"/>
      <c r="G53" s="21"/>
      <c r="H53" s="21"/>
      <c r="I53" s="23" t="str">
        <f t="shared" si="2"/>
        <v/>
      </c>
      <c r="J53" s="20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ht="15.75" customHeight="1">
      <c r="A54" s="20"/>
      <c r="B54" s="20"/>
      <c r="C54" s="20"/>
      <c r="D54" s="20"/>
      <c r="E54" s="20"/>
      <c r="F54" s="21"/>
      <c r="G54" s="21"/>
      <c r="H54" s="21"/>
      <c r="I54" s="23" t="str">
        <f t="shared" si="2"/>
        <v/>
      </c>
      <c r="J54" s="20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mergeCells count="2">
    <mergeCell ref="A1:J1"/>
    <mergeCell ref="A2:J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38"/>
    <col customWidth="1" min="2" max="2" width="15.25"/>
    <col customWidth="1" min="3" max="3" width="12.63"/>
    <col customWidth="1" min="4" max="4" width="14.38"/>
    <col customWidth="1" min="5" max="5" width="17.75"/>
    <col customWidth="1" min="6" max="6" width="7.38"/>
    <col customWidth="1" min="7" max="7" width="16.63"/>
    <col customWidth="1" min="8" max="19" width="8.63"/>
  </cols>
  <sheetData>
    <row r="1" ht="27.75" customHeight="1">
      <c r="A1" s="16" t="s">
        <v>57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4.0" customHeight="1">
      <c r="A2" s="17" t="s">
        <v>58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>
      <c r="A4" s="18" t="s">
        <v>32</v>
      </c>
      <c r="B4" s="18" t="s">
        <v>2</v>
      </c>
      <c r="C4" s="18" t="s">
        <v>3</v>
      </c>
      <c r="D4" s="18" t="s">
        <v>4</v>
      </c>
      <c r="E4" s="18" t="s">
        <v>12</v>
      </c>
      <c r="F4" s="18" t="s">
        <v>34</v>
      </c>
      <c r="G4" s="18" t="s">
        <v>59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>
      <c r="A5" s="20" t="s">
        <v>60</v>
      </c>
      <c r="B5" s="21">
        <f>SUMIF('Registro ingresos'!L:L,A5,'Registro ingresos'!G:G)</f>
        <v>12.5</v>
      </c>
      <c r="C5" s="21">
        <f>SUMIF('Registro ingresos'!L:L,A5,'Registro ingresos'!H:H)+SUMIF('Registro ingresos'!L:L,A5,'Registro ingresos'!I:I)</f>
        <v>2.38</v>
      </c>
      <c r="D5" s="21">
        <f>SUMIF('Registro ingresos'!L:L,A5,'Registro ingresos'!J:J)</f>
        <v>10.12</v>
      </c>
      <c r="E5" s="20">
        <f>COUNTIF('Registro ingresos'!L:L,A5)</f>
        <v>1</v>
      </c>
      <c r="F5" s="20"/>
      <c r="G5" s="20">
        <v>2026.0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>
      <c r="A6" s="20" t="s">
        <v>61</v>
      </c>
      <c r="B6" s="21">
        <f>SUMIF('Registro ingresos'!L:L,A6,'Registro ingresos'!G:G)</f>
        <v>8.4</v>
      </c>
      <c r="C6" s="21">
        <f>SUMIF('Registro ingresos'!L:L,A6,'Registro ingresos'!H:H)+SUMIF('Registro ingresos'!L:L,A6,'Registro ingresos'!I:I)</f>
        <v>1.6</v>
      </c>
      <c r="D6" s="21">
        <f>SUMIF('Registro ingresos'!L:L,A6,'Registro ingresos'!J:J)</f>
        <v>6.8</v>
      </c>
      <c r="E6" s="20">
        <f>COUNTIF('Registro ingresos'!L:L,A6)</f>
        <v>1</v>
      </c>
      <c r="F6" s="20"/>
      <c r="G6" s="20">
        <v>2026.0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>
      <c r="A7" s="20" t="s">
        <v>62</v>
      </c>
      <c r="B7" s="21">
        <f>SUMIF('Registro ingresos'!L:L,A7,'Registro ingresos'!G:G)</f>
        <v>6.2</v>
      </c>
      <c r="C7" s="21">
        <f>SUMIF('Registro ingresos'!L:L,A7,'Registro ingresos'!H:H)+SUMIF('Registro ingresos'!L:L,A7,'Registro ingresos'!I:I)</f>
        <v>1.18</v>
      </c>
      <c r="D7" s="21">
        <f>SUMIF('Registro ingresos'!L:L,A7,'Registro ingresos'!J:J)</f>
        <v>5.02</v>
      </c>
      <c r="E7" s="20">
        <f>COUNTIF('Registro ingresos'!L:L,A7)</f>
        <v>1</v>
      </c>
      <c r="F7" s="20"/>
      <c r="G7" s="20">
        <v>2026.0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>
      <c r="A8" s="20" t="s">
        <v>63</v>
      </c>
      <c r="B8" s="21">
        <f>SUMIF('Registro ingresos'!L:L,A8,'Registro ingresos'!G:G)</f>
        <v>0</v>
      </c>
      <c r="C8" s="21">
        <f>SUMIF('Registro ingresos'!L:L,A8,'Registro ingresos'!H:H)+SUMIF('Registro ingresos'!L:L,A8,'Registro ingresos'!I:I)</f>
        <v>0</v>
      </c>
      <c r="D8" s="21">
        <f>SUMIF('Registro ingresos'!L:L,A8,'Registro ingresos'!J:J)</f>
        <v>0</v>
      </c>
      <c r="E8" s="20">
        <f>COUNTIF('Registro ingresos'!L:L,A8)</f>
        <v>0</v>
      </c>
      <c r="F8" s="20"/>
      <c r="G8" s="20">
        <v>2026.0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>
      <c r="A9" s="20" t="s">
        <v>64</v>
      </c>
      <c r="B9" s="21">
        <f>SUMIF('Registro ingresos'!L:L,A9,'Registro ingresos'!G:G)</f>
        <v>0</v>
      </c>
      <c r="C9" s="21">
        <f>SUMIF('Registro ingresos'!L:L,A9,'Registro ingresos'!H:H)+SUMIF('Registro ingresos'!L:L,A9,'Registro ingresos'!I:I)</f>
        <v>0</v>
      </c>
      <c r="D9" s="21">
        <f>SUMIF('Registro ingresos'!L:L,A9,'Registro ingresos'!J:J)</f>
        <v>0</v>
      </c>
      <c r="E9" s="20">
        <f>COUNTIF('Registro ingresos'!L:L,A9)</f>
        <v>0</v>
      </c>
      <c r="F9" s="20"/>
      <c r="G9" s="20">
        <v>2026.0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>
      <c r="A10" s="20" t="s">
        <v>65</v>
      </c>
      <c r="B10" s="21">
        <f>SUMIF('Registro ingresos'!L:L,A10,'Registro ingresos'!G:G)</f>
        <v>0</v>
      </c>
      <c r="C10" s="21">
        <f>SUMIF('Registro ingresos'!L:L,A10,'Registro ingresos'!H:H)+SUMIF('Registro ingresos'!L:L,A10,'Registro ingresos'!I:I)</f>
        <v>0</v>
      </c>
      <c r="D10" s="21">
        <f>SUMIF('Registro ingresos'!L:L,A10,'Registro ingresos'!J:J)</f>
        <v>0</v>
      </c>
      <c r="E10" s="20">
        <f>COUNTIF('Registro ingresos'!L:L,A10)</f>
        <v>0</v>
      </c>
      <c r="F10" s="20"/>
      <c r="G10" s="20">
        <v>2026.0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>
      <c r="A11" s="20" t="s">
        <v>66</v>
      </c>
      <c r="B11" s="21">
        <f>SUMIF('Registro ingresos'!L:L,A11,'Registro ingresos'!G:G)</f>
        <v>0</v>
      </c>
      <c r="C11" s="21">
        <f>SUMIF('Registro ingresos'!L:L,A11,'Registro ingresos'!H:H)+SUMIF('Registro ingresos'!L:L,A11,'Registro ingresos'!I:I)</f>
        <v>0</v>
      </c>
      <c r="D11" s="21">
        <f>SUMIF('Registro ingresos'!L:L,A11,'Registro ingresos'!J:J)</f>
        <v>0</v>
      </c>
      <c r="E11" s="20">
        <f>COUNTIF('Registro ingresos'!L:L,A11)</f>
        <v>0</v>
      </c>
      <c r="F11" s="20"/>
      <c r="G11" s="20">
        <v>2026.0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>
      <c r="A12" s="20" t="s">
        <v>67</v>
      </c>
      <c r="B12" s="21">
        <f>SUMIF('Registro ingresos'!L:L,A12,'Registro ingresos'!G:G)</f>
        <v>0</v>
      </c>
      <c r="C12" s="21">
        <f>SUMIF('Registro ingresos'!L:L,A12,'Registro ingresos'!H:H)+SUMIF('Registro ingresos'!L:L,A12,'Registro ingresos'!I:I)</f>
        <v>0</v>
      </c>
      <c r="D12" s="21">
        <f>SUMIF('Registro ingresos'!L:L,A12,'Registro ingresos'!J:J)</f>
        <v>0</v>
      </c>
      <c r="E12" s="20">
        <f>COUNTIF('Registro ingresos'!L:L,A12)</f>
        <v>0</v>
      </c>
      <c r="F12" s="20"/>
      <c r="G12" s="20">
        <v>2026.0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>
      <c r="A13" s="20" t="s">
        <v>68</v>
      </c>
      <c r="B13" s="21">
        <f>SUMIF('Registro ingresos'!L:L,A13,'Registro ingresos'!G:G)</f>
        <v>0</v>
      </c>
      <c r="C13" s="21">
        <f>SUMIF('Registro ingresos'!L:L,A13,'Registro ingresos'!H:H)+SUMIF('Registro ingresos'!L:L,A13,'Registro ingresos'!I:I)</f>
        <v>0</v>
      </c>
      <c r="D13" s="21">
        <f>SUMIF('Registro ingresos'!L:L,A13,'Registro ingresos'!J:J)</f>
        <v>0</v>
      </c>
      <c r="E13" s="20">
        <f>COUNTIF('Registro ingresos'!L:L,A13)</f>
        <v>0</v>
      </c>
      <c r="F13" s="20"/>
      <c r="G13" s="20">
        <v>2026.0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>
      <c r="A14" s="20" t="s">
        <v>69</v>
      </c>
      <c r="B14" s="21">
        <f>SUMIF('Registro ingresos'!L:L,A14,'Registro ingresos'!G:G)</f>
        <v>0</v>
      </c>
      <c r="C14" s="21">
        <f>SUMIF('Registro ingresos'!L:L,A14,'Registro ingresos'!H:H)+SUMIF('Registro ingresos'!L:L,A14,'Registro ingresos'!I:I)</f>
        <v>0</v>
      </c>
      <c r="D14" s="21">
        <f>SUMIF('Registro ingresos'!L:L,A14,'Registro ingresos'!J:J)</f>
        <v>0</v>
      </c>
      <c r="E14" s="20">
        <f>COUNTIF('Registro ingresos'!L:L,A14)</f>
        <v>0</v>
      </c>
      <c r="F14" s="20"/>
      <c r="G14" s="20">
        <v>2026.0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>
      <c r="A15" s="20" t="s">
        <v>70</v>
      </c>
      <c r="B15" s="21">
        <f>SUMIF('Registro ingresos'!L:L,A15,'Registro ingresos'!G:G)</f>
        <v>0</v>
      </c>
      <c r="C15" s="21">
        <f>SUMIF('Registro ingresos'!L:L,A15,'Registro ingresos'!H:H)+SUMIF('Registro ingresos'!L:L,A15,'Registro ingresos'!I:I)</f>
        <v>0</v>
      </c>
      <c r="D15" s="21">
        <f>SUMIF('Registro ingresos'!L:L,A15,'Registro ingresos'!J:J)</f>
        <v>0</v>
      </c>
      <c r="E15" s="20">
        <f>COUNTIF('Registro ingresos'!L:L,A15)</f>
        <v>0</v>
      </c>
      <c r="F15" s="20"/>
      <c r="G15" s="20">
        <v>2026.0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>
      <c r="A16" s="20" t="s">
        <v>71</v>
      </c>
      <c r="B16" s="21">
        <f>SUMIF('Registro ingresos'!L:L,A16,'Registro ingresos'!G:G)</f>
        <v>0</v>
      </c>
      <c r="C16" s="21">
        <f>SUMIF('Registro ingresos'!L:L,A16,'Registro ingresos'!H:H)+SUMIF('Registro ingresos'!L:L,A16,'Registro ingresos'!I:I)</f>
        <v>0</v>
      </c>
      <c r="D16" s="21">
        <f>SUMIF('Registro ingresos'!L:L,A16,'Registro ingresos'!J:J)</f>
        <v>0</v>
      </c>
      <c r="E16" s="20">
        <f>COUNTIF('Registro ingresos'!L:L,A16)</f>
        <v>148</v>
      </c>
      <c r="F16" s="20"/>
      <c r="G16" s="20">
        <v>2026.0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mergeCells count="2">
    <mergeCell ref="A1:G1"/>
    <mergeCell ref="A2:G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25"/>
    <col customWidth="1" min="2" max="2" width="12.38"/>
    <col customWidth="1" min="3" max="3" width="23.13"/>
    <col customWidth="1" min="4" max="4" width="20.38"/>
    <col customWidth="1" min="5" max="5" width="22.38"/>
    <col customWidth="1" min="6" max="6" width="17.75"/>
    <col customWidth="1" min="7" max="18" width="8.63"/>
  </cols>
  <sheetData>
    <row r="1" ht="27.75" customHeight="1">
      <c r="A1" s="16" t="s">
        <v>72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4.0" customHeight="1">
      <c r="A2" s="17" t="s">
        <v>73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>
      <c r="A4" s="18" t="s">
        <v>32</v>
      </c>
      <c r="B4" s="18" t="s">
        <v>33</v>
      </c>
      <c r="C4" s="18" t="s">
        <v>74</v>
      </c>
      <c r="D4" s="18" t="s">
        <v>75</v>
      </c>
      <c r="E4" s="18" t="s">
        <v>76</v>
      </c>
      <c r="F4" s="18" t="s">
        <v>34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>
      <c r="A5" s="20" t="s">
        <v>60</v>
      </c>
      <c r="B5" s="20">
        <v>2026.0</v>
      </c>
      <c r="C5" s="21">
        <v>0.0</v>
      </c>
      <c r="D5" s="21">
        <v>0.0</v>
      </c>
      <c r="E5" s="21">
        <f t="shared" ref="E5:E16" si="1">C5-D5</f>
        <v>0</v>
      </c>
      <c r="F5" s="20" t="s">
        <v>77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>
      <c r="A6" s="20" t="s">
        <v>61</v>
      </c>
      <c r="B6" s="20">
        <v>2026.0</v>
      </c>
      <c r="C6" s="21">
        <v>0.0</v>
      </c>
      <c r="D6" s="21">
        <v>0.0</v>
      </c>
      <c r="E6" s="21">
        <f t="shared" si="1"/>
        <v>0</v>
      </c>
      <c r="F6" s="20" t="s">
        <v>77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>
      <c r="A7" s="20" t="s">
        <v>62</v>
      </c>
      <c r="B7" s="20">
        <v>2026.0</v>
      </c>
      <c r="C7" s="21">
        <v>0.0</v>
      </c>
      <c r="D7" s="21">
        <v>0.0</v>
      </c>
      <c r="E7" s="21">
        <f t="shared" si="1"/>
        <v>0</v>
      </c>
      <c r="F7" s="20" t="s">
        <v>77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>
      <c r="A8" s="20" t="s">
        <v>63</v>
      </c>
      <c r="B8" s="20">
        <v>2026.0</v>
      </c>
      <c r="C8" s="21">
        <v>0.0</v>
      </c>
      <c r="D8" s="21">
        <v>0.0</v>
      </c>
      <c r="E8" s="21">
        <f t="shared" si="1"/>
        <v>0</v>
      </c>
      <c r="F8" s="20" t="s">
        <v>77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>
      <c r="A9" s="20" t="s">
        <v>64</v>
      </c>
      <c r="B9" s="20">
        <v>2026.0</v>
      </c>
      <c r="C9" s="21">
        <v>0.0</v>
      </c>
      <c r="D9" s="21">
        <v>0.0</v>
      </c>
      <c r="E9" s="21">
        <f t="shared" si="1"/>
        <v>0</v>
      </c>
      <c r="F9" s="20" t="s">
        <v>77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>
      <c r="A10" s="20" t="s">
        <v>65</v>
      </c>
      <c r="B10" s="20">
        <v>2026.0</v>
      </c>
      <c r="C10" s="21">
        <v>0.0</v>
      </c>
      <c r="D10" s="21">
        <v>0.0</v>
      </c>
      <c r="E10" s="21">
        <f t="shared" si="1"/>
        <v>0</v>
      </c>
      <c r="F10" s="20" t="s">
        <v>77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>
      <c r="A11" s="20" t="s">
        <v>66</v>
      </c>
      <c r="B11" s="20">
        <v>2026.0</v>
      </c>
      <c r="C11" s="21">
        <v>0.0</v>
      </c>
      <c r="D11" s="21">
        <v>0.0</v>
      </c>
      <c r="E11" s="21">
        <f t="shared" si="1"/>
        <v>0</v>
      </c>
      <c r="F11" s="20" t="s">
        <v>77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>
      <c r="A12" s="20" t="s">
        <v>67</v>
      </c>
      <c r="B12" s="20">
        <v>2026.0</v>
      </c>
      <c r="C12" s="21">
        <v>0.0</v>
      </c>
      <c r="D12" s="21">
        <v>0.0</v>
      </c>
      <c r="E12" s="21">
        <f t="shared" si="1"/>
        <v>0</v>
      </c>
      <c r="F12" s="20" t="s">
        <v>77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>
      <c r="A13" s="20" t="s">
        <v>68</v>
      </c>
      <c r="B13" s="20">
        <v>2026.0</v>
      </c>
      <c r="C13" s="21">
        <v>0.0</v>
      </c>
      <c r="D13" s="21">
        <v>0.0</v>
      </c>
      <c r="E13" s="21">
        <f t="shared" si="1"/>
        <v>0</v>
      </c>
      <c r="F13" s="20" t="s">
        <v>77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>
      <c r="A14" s="20" t="s">
        <v>69</v>
      </c>
      <c r="B14" s="20">
        <v>2026.0</v>
      </c>
      <c r="C14" s="21">
        <v>0.0</v>
      </c>
      <c r="D14" s="21">
        <v>0.0</v>
      </c>
      <c r="E14" s="21">
        <f t="shared" si="1"/>
        <v>0</v>
      </c>
      <c r="F14" s="20" t="s">
        <v>77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>
      <c r="A15" s="20" t="s">
        <v>70</v>
      </c>
      <c r="B15" s="20">
        <v>2026.0</v>
      </c>
      <c r="C15" s="21">
        <v>0.0</v>
      </c>
      <c r="D15" s="21">
        <v>0.0</v>
      </c>
      <c r="E15" s="21">
        <f t="shared" si="1"/>
        <v>0</v>
      </c>
      <c r="F15" s="20" t="s">
        <v>77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>
      <c r="A16" s="20" t="s">
        <v>71</v>
      </c>
      <c r="B16" s="20">
        <v>2026.0</v>
      </c>
      <c r="C16" s="21">
        <v>0.0</v>
      </c>
      <c r="D16" s="21">
        <v>0.0</v>
      </c>
      <c r="E16" s="21">
        <f t="shared" si="1"/>
        <v>0</v>
      </c>
      <c r="F16" s="20" t="s">
        <v>77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</row>
  </sheetData>
  <mergeCells count="2">
    <mergeCell ref="A1:F1"/>
    <mergeCell ref="A2:F2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2.75"/>
    <col customWidth="1" min="2" max="2" width="78.25"/>
    <col customWidth="1" min="3" max="14" width="8.63"/>
  </cols>
  <sheetData>
    <row r="1" ht="27.75" customHeight="1">
      <c r="A1" s="16" t="s">
        <v>78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0" customHeight="1">
      <c r="A2" s="17" t="s">
        <v>79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>
      <c r="A4" s="14" t="s">
        <v>80</v>
      </c>
      <c r="B4" s="14" t="s">
        <v>81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>
      <c r="A5" s="3" t="s">
        <v>82</v>
      </c>
      <c r="B5" s="3" t="s">
        <v>83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>
      <c r="A6" s="3" t="s">
        <v>84</v>
      </c>
      <c r="B6" s="3" t="s">
        <v>85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>
      <c r="A7" s="3" t="s">
        <v>86</v>
      </c>
      <c r="B7" s="3" t="s">
        <v>87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>
      <c r="A8" s="3" t="s">
        <v>88</v>
      </c>
      <c r="B8" s="3" t="s">
        <v>89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</row>
  </sheetData>
  <mergeCells count="2">
    <mergeCell ref="A1:B1"/>
    <mergeCell ref="A2:B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5.88"/>
    <col customWidth="1" min="2" max="2" width="13.25"/>
    <col customWidth="1" min="3" max="3" width="12.38"/>
    <col customWidth="1" min="4" max="4" width="19.25"/>
    <col customWidth="1" min="5" max="26" width="8.63"/>
  </cols>
  <sheetData>
    <row r="1">
      <c r="A1" s="24" t="s">
        <v>90</v>
      </c>
      <c r="B1" s="24" t="s">
        <v>91</v>
      </c>
      <c r="C1" s="24" t="s">
        <v>92</v>
      </c>
      <c r="D1" s="24" t="s">
        <v>93</v>
      </c>
      <c r="E1" s="3"/>
      <c r="F1" s="3"/>
      <c r="G1" s="3"/>
      <c r="H1" s="3"/>
      <c r="I1" s="3"/>
      <c r="J1" s="3"/>
      <c r="K1" s="3"/>
      <c r="L1" s="3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 t="s">
        <v>37</v>
      </c>
      <c r="B2" s="2" t="s">
        <v>56</v>
      </c>
      <c r="C2" s="2" t="s">
        <v>40</v>
      </c>
      <c r="D2" s="2" t="s">
        <v>60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" t="s">
        <v>44</v>
      </c>
      <c r="B3" s="2" t="s">
        <v>54</v>
      </c>
      <c r="C3" s="2" t="s">
        <v>94</v>
      </c>
      <c r="D3" s="2" t="s">
        <v>61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2" t="s">
        <v>95</v>
      </c>
      <c r="B4" s="2" t="s">
        <v>55</v>
      </c>
      <c r="C4" s="2" t="s">
        <v>96</v>
      </c>
      <c r="D4" s="2" t="s">
        <v>62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2" t="s">
        <v>97</v>
      </c>
      <c r="B5" s="2" t="s">
        <v>98</v>
      </c>
      <c r="C5" s="2" t="s">
        <v>99</v>
      </c>
      <c r="D5" s="2" t="s">
        <v>63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 t="s">
        <v>47</v>
      </c>
      <c r="B6" s="2" t="s">
        <v>100</v>
      </c>
      <c r="C6" s="2" t="s">
        <v>101</v>
      </c>
      <c r="D6" s="2" t="s">
        <v>64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 t="s">
        <v>102</v>
      </c>
      <c r="B7" s="2"/>
      <c r="C7" s="2"/>
      <c r="D7" s="2" t="s">
        <v>65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 t="s">
        <v>103</v>
      </c>
      <c r="B8" s="2"/>
      <c r="C8" s="2"/>
      <c r="D8" s="2" t="s">
        <v>66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 t="s">
        <v>104</v>
      </c>
      <c r="B9" s="2"/>
      <c r="C9" s="2"/>
      <c r="D9" s="2" t="s">
        <v>67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 t="s">
        <v>68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 t="s">
        <v>69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 t="s">
        <v>70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 t="s">
        <v>71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38"/>
    <col customWidth="1" min="2" max="2" width="41.38"/>
    <col customWidth="1" min="3" max="3" width="19.38"/>
    <col customWidth="1" min="4" max="4" width="65.25"/>
    <col customWidth="1" min="5" max="26" width="8.63"/>
  </cols>
  <sheetData>
    <row r="1">
      <c r="A1" s="25" t="s">
        <v>105</v>
      </c>
      <c r="E1" s="3"/>
      <c r="F1" s="3"/>
      <c r="G1" s="3"/>
      <c r="H1" s="3"/>
      <c r="I1" s="3"/>
      <c r="J1" s="3"/>
      <c r="K1" s="3"/>
      <c r="L1" s="3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6" t="s">
        <v>106</v>
      </c>
      <c r="B3" s="26" t="s">
        <v>107</v>
      </c>
      <c r="C3" s="26" t="s">
        <v>108</v>
      </c>
      <c r="D3" s="26" t="s">
        <v>109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>
        <v>1.0</v>
      </c>
      <c r="B4" s="3" t="s">
        <v>110</v>
      </c>
      <c r="C4" s="3" t="s">
        <v>111</v>
      </c>
      <c r="D4" s="3" t="s">
        <v>112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>
        <v>2.0</v>
      </c>
      <c r="B5" s="3" t="s">
        <v>113</v>
      </c>
      <c r="C5" s="3" t="s">
        <v>114</v>
      </c>
      <c r="D5" s="3" t="s">
        <v>115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>
        <v>3.0</v>
      </c>
      <c r="B6" s="3" t="s">
        <v>116</v>
      </c>
      <c r="C6" s="3" t="s">
        <v>57</v>
      </c>
      <c r="D6" s="3" t="s">
        <v>117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>
        <v>4.0</v>
      </c>
      <c r="B7" s="3" t="s">
        <v>118</v>
      </c>
      <c r="C7" s="3" t="s">
        <v>72</v>
      </c>
      <c r="D7" s="3" t="s">
        <v>119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>
        <v>5.0</v>
      </c>
      <c r="B8" s="3" t="s">
        <v>120</v>
      </c>
      <c r="C8" s="3" t="s">
        <v>121</v>
      </c>
      <c r="D8" s="3" t="s">
        <v>122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7" t="s">
        <v>88</v>
      </c>
      <c r="B10" s="27" t="s">
        <v>123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D1"/>
    <mergeCell ref="B10:D10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75"/>
    <col customWidth="1" min="2" max="2" width="43.75"/>
    <col customWidth="1" min="3" max="3" width="42.38"/>
    <col customWidth="1" min="4" max="26" width="8.63"/>
  </cols>
  <sheetData>
    <row r="1">
      <c r="A1" s="28" t="s">
        <v>124</v>
      </c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</row>
    <row r="2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>
      <c r="A3" s="31" t="s">
        <v>125</v>
      </c>
      <c r="B3" s="31" t="s">
        <v>126</v>
      </c>
      <c r="C3" s="31" t="s">
        <v>127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</row>
    <row r="4">
      <c r="A4" s="29" t="s">
        <v>128</v>
      </c>
      <c r="B4" s="29" t="s">
        <v>129</v>
      </c>
      <c r="C4" s="29" t="s">
        <v>130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>
      <c r="A5" s="29" t="s">
        <v>131</v>
      </c>
      <c r="B5" s="29" t="s">
        <v>132</v>
      </c>
      <c r="C5" s="29" t="s">
        <v>133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>
      <c r="A6" s="29" t="s">
        <v>134</v>
      </c>
      <c r="B6" s="29" t="s">
        <v>135</v>
      </c>
      <c r="C6" s="29" t="s">
        <v>136</v>
      </c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>
      <c r="A7" s="29" t="s">
        <v>137</v>
      </c>
      <c r="B7" s="29" t="s">
        <v>138</v>
      </c>
      <c r="C7" s="29" t="s">
        <v>139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>
      <c r="A8" s="29" t="s">
        <v>140</v>
      </c>
      <c r="B8" s="29" t="s">
        <v>141</v>
      </c>
      <c r="C8" s="29" t="s">
        <v>142</v>
      </c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</row>
    <row r="21" ht="15.75" customHeight="1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ht="15.75" customHeight="1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ht="15.75" customHeight="1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ht="15.75" customHeight="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ht="15.75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ht="15.75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ht="15.75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ht="15.75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</row>
    <row r="29" ht="15.75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ht="15.75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ht="15.75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ht="15.75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ht="15.7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ht="15.75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ht="15.75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ht="15.75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ht="15.75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ht="15.7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ht="15.75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ht="15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ht="15.75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ht="15.75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ht="15.75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ht="15.75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ht="15.75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ht="15.75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ht="15.75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ht="15.75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ht="15.75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ht="15.75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ht="15.75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ht="15.75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ht="15.75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ht="15.75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ht="15.75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ht="15.75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ht="15.75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ht="15.75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ht="15.75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ht="15.75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ht="15.75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ht="15.75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ht="15.75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ht="15.75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ht="15.75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ht="15.75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ht="15.75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ht="15.75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ht="15.75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</row>
    <row r="70" ht="15.75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</row>
    <row r="71" ht="15.75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</row>
    <row r="72" ht="15.75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</row>
    <row r="73" ht="15.75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</row>
    <row r="74" ht="15.75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</row>
    <row r="75" ht="15.75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</row>
    <row r="76" ht="15.75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</row>
    <row r="77" ht="15.75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</row>
    <row r="78" ht="15.75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</row>
    <row r="79" ht="15.75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</row>
    <row r="80" ht="15.75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</row>
    <row r="81" ht="15.75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</row>
    <row r="82" ht="15.75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</row>
    <row r="83" ht="15.75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</row>
    <row r="84" ht="15.75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</row>
    <row r="85" ht="15.75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</row>
    <row r="86" ht="15.75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</row>
    <row r="87" ht="15.75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</row>
    <row r="88" ht="15.75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</row>
    <row r="89" ht="15.75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</row>
    <row r="90" ht="15.75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</row>
    <row r="91" ht="15.75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</row>
    <row r="92" ht="15.75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</row>
    <row r="93" ht="15.75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</row>
    <row r="94" ht="15.75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</row>
    <row r="95" ht="15.75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</row>
    <row r="96" ht="15.75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</row>
    <row r="97" ht="15.75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</row>
    <row r="98" ht="15.75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</row>
    <row r="99" ht="15.75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</row>
    <row r="100" ht="15.75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</row>
    <row r="101" ht="15.75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</row>
    <row r="102" ht="15.75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</row>
    <row r="103" ht="15.75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</row>
    <row r="104" ht="15.75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</row>
    <row r="105" ht="15.75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</row>
    <row r="106" ht="15.75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</row>
    <row r="107" ht="15.75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</row>
    <row r="108" ht="15.75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</row>
    <row r="109" ht="15.75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</row>
    <row r="110" ht="15.75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</row>
    <row r="111" ht="15.75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</row>
    <row r="112" ht="15.75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</row>
    <row r="113" ht="15.75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</row>
    <row r="114" ht="15.75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</row>
    <row r="115" ht="15.75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</row>
    <row r="116" ht="15.75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</row>
    <row r="117" ht="15.75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</row>
    <row r="118" ht="15.75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</row>
    <row r="119" ht="15.75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</row>
    <row r="120" ht="15.75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</row>
    <row r="121" ht="15.75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</row>
    <row r="122" ht="15.75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</row>
    <row r="123" ht="15.75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</row>
    <row r="124" ht="15.75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</row>
    <row r="125" ht="15.75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</row>
    <row r="126" ht="15.75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</row>
    <row r="127" ht="15.75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</row>
    <row r="128" ht="15.75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</row>
    <row r="129" ht="15.75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</row>
    <row r="130" ht="15.75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</row>
    <row r="131" ht="15.75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</row>
    <row r="132" ht="15.75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</row>
    <row r="133" ht="15.75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</row>
    <row r="134" ht="15.75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</row>
    <row r="135" ht="15.75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</row>
    <row r="136" ht="15.75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</row>
    <row r="137" ht="15.75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</row>
    <row r="138" ht="15.75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</row>
    <row r="139" ht="15.75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</row>
    <row r="140" ht="15.75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</row>
    <row r="141" ht="15.75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</row>
    <row r="142" ht="15.75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</row>
    <row r="143" ht="15.75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</row>
    <row r="144" ht="15.75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</row>
    <row r="145" ht="15.75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</row>
    <row r="146" ht="15.75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</row>
    <row r="147" ht="15.75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</row>
    <row r="148" ht="15.75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</row>
    <row r="149" ht="15.75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</row>
    <row r="150" ht="15.75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</row>
    <row r="151" ht="15.75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</row>
    <row r="152" ht="15.75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</row>
    <row r="153" ht="15.75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</row>
    <row r="154" ht="15.75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</row>
    <row r="155" ht="15.75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</row>
    <row r="156" ht="15.75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</row>
    <row r="157" ht="15.75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</row>
    <row r="158" ht="15.75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</row>
    <row r="159" ht="15.75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</row>
    <row r="160" ht="15.75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</row>
    <row r="161" ht="15.75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</row>
    <row r="162" ht="15.75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</row>
    <row r="163" ht="15.75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</row>
    <row r="164" ht="15.75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</row>
    <row r="165" ht="15.75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</row>
    <row r="166" ht="15.75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</row>
    <row r="167" ht="15.75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</row>
    <row r="168" ht="15.75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</row>
    <row r="169" ht="15.75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</row>
    <row r="170" ht="15.75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</row>
    <row r="171" ht="15.75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</row>
    <row r="172" ht="15.75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</row>
    <row r="173" ht="15.75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</row>
    <row r="174" ht="15.75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</row>
    <row r="175" ht="15.75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</row>
    <row r="176" ht="15.75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</row>
    <row r="177" ht="15.75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</row>
    <row r="178" ht="15.75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</row>
    <row r="179" ht="15.75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</row>
    <row r="180" ht="15.75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</row>
    <row r="181" ht="15.75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</row>
    <row r="182" ht="15.75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</row>
    <row r="183" ht="15.75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</row>
    <row r="184" ht="15.75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</row>
    <row r="185" ht="15.75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</row>
    <row r="186" ht="15.75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</row>
    <row r="187" ht="15.75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</row>
    <row r="188" ht="15.75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</row>
    <row r="189" ht="15.75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</row>
    <row r="190" ht="15.75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</row>
    <row r="191" ht="15.75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</row>
    <row r="192" ht="15.75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</row>
    <row r="193" ht="15.75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</row>
    <row r="194" ht="15.75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</row>
    <row r="195" ht="15.75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</row>
    <row r="196" ht="15.75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</row>
    <row r="197" ht="15.75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</row>
    <row r="198" ht="15.75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</row>
    <row r="199" ht="15.75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</row>
    <row r="200" ht="15.75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</row>
    <row r="201" ht="15.75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</row>
    <row r="202" ht="15.75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</row>
    <row r="203" ht="15.75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</row>
    <row r="204" ht="15.75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</row>
    <row r="205" ht="15.75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</row>
    <row r="206" ht="15.75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</row>
    <row r="207" ht="15.75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</row>
    <row r="208" ht="15.75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</row>
    <row r="209" ht="15.75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</row>
    <row r="210" ht="15.75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</row>
    <row r="211" ht="15.75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</row>
    <row r="212" ht="15.75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</row>
    <row r="213" ht="15.75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</row>
    <row r="214" ht="15.75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</row>
    <row r="215" ht="15.75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</row>
    <row r="216" ht="15.75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</row>
    <row r="217" ht="15.75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ht="15.75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ht="15.75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ht="15.75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ht="15.75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ht="15.75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ht="15.75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ht="15.75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ht="15.75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ht="15.75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ht="15.75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ht="15.75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ht="15.75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ht="15.75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ht="15.75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ht="15.75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ht="15.75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ht="15.75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ht="15.75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ht="15.75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ht="15.75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ht="15.75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ht="15.75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ht="15.75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ht="15.75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ht="15.75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ht="15.75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ht="15.75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ht="15.75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ht="15.75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ht="15.75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ht="15.75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ht="15.75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ht="15.75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ht="15.75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ht="15.75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ht="15.75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ht="15.75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ht="15.75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ht="15.75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ht="15.75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ht="15.75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ht="15.75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ht="15.75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ht="15.75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ht="15.75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ht="15.75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ht="15.75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ht="15.75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ht="15.75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ht="15.75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ht="15.75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ht="15.75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ht="15.75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ht="15.75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ht="15.75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ht="15.75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ht="15.75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ht="15.75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</row>
    <row r="276" ht="15.75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</row>
    <row r="277" ht="15.75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</row>
    <row r="278" ht="15.75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</row>
    <row r="279" ht="15.75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</row>
    <row r="280" ht="15.75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</row>
    <row r="281" ht="15.75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</row>
    <row r="282" ht="15.75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</row>
    <row r="283" ht="15.75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</row>
    <row r="284" ht="15.75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</row>
    <row r="285" ht="15.75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</row>
    <row r="286" ht="15.75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</row>
    <row r="287" ht="15.75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</row>
    <row r="288" ht="15.75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</row>
    <row r="289" ht="15.75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</row>
    <row r="290" ht="15.75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</row>
    <row r="291" ht="15.75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</row>
    <row r="292" ht="15.75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</row>
    <row r="293" ht="15.75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</row>
    <row r="294" ht="15.75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</row>
    <row r="295" ht="15.75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</row>
    <row r="296" ht="15.75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</row>
    <row r="297" ht="15.75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</row>
    <row r="298" ht="15.75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</row>
    <row r="299" ht="15.75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</row>
    <row r="300" ht="15.75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</row>
    <row r="301" ht="15.75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</row>
    <row r="302" ht="15.75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</row>
    <row r="303" ht="15.75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</row>
    <row r="304" ht="15.75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</row>
    <row r="305" ht="15.75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</row>
    <row r="306" ht="15.75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</row>
    <row r="307" ht="15.75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</row>
    <row r="308" ht="15.75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</row>
    <row r="309" ht="15.75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</row>
    <row r="310" ht="15.75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</row>
    <row r="311" ht="15.75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</row>
    <row r="312" ht="15.75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</row>
    <row r="313" ht="15.75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</row>
    <row r="314" ht="15.75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</row>
    <row r="315" ht="15.75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</row>
    <row r="316" ht="15.75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</row>
    <row r="317" ht="15.75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</row>
    <row r="318" ht="15.75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</row>
    <row r="319" ht="15.75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</row>
    <row r="320" ht="15.75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</row>
    <row r="321" ht="15.75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</row>
    <row r="322" ht="15.75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</row>
    <row r="323" ht="15.75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</row>
    <row r="324" ht="15.75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</row>
    <row r="325" ht="15.75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</row>
    <row r="326" ht="15.75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</row>
    <row r="327" ht="15.75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</row>
    <row r="328" ht="15.75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</row>
    <row r="329" ht="15.75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</row>
    <row r="330" ht="15.75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</row>
    <row r="331" ht="15.75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</row>
    <row r="332" ht="15.75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</row>
    <row r="333" ht="15.75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</row>
    <row r="334" ht="15.75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</row>
    <row r="335" ht="15.75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</row>
    <row r="336" ht="15.75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</row>
    <row r="337" ht="15.75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</row>
    <row r="338" ht="15.75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</row>
    <row r="339" ht="15.75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</row>
    <row r="340" ht="15.75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</row>
    <row r="341" ht="15.75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</row>
    <row r="342" ht="15.75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</row>
    <row r="343" ht="15.75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</row>
    <row r="344" ht="15.75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</row>
    <row r="345" ht="15.75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</row>
    <row r="346" ht="15.75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</row>
    <row r="347" ht="15.75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</row>
    <row r="348" ht="15.75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</row>
    <row r="349" ht="15.75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</row>
    <row r="350" ht="15.75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</row>
    <row r="351" ht="15.75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</row>
    <row r="352" ht="15.75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</row>
    <row r="353" ht="15.75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</row>
    <row r="354" ht="15.75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</row>
    <row r="355" ht="15.75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</row>
    <row r="356" ht="15.75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</row>
    <row r="357" ht="15.75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</row>
    <row r="358" ht="15.75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</row>
    <row r="359" ht="15.75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</row>
    <row r="360" ht="15.75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</row>
    <row r="361" ht="15.75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</row>
    <row r="362" ht="15.75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</row>
    <row r="363" ht="15.75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</row>
    <row r="364" ht="15.75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</row>
    <row r="365" ht="15.75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</row>
    <row r="366" ht="15.75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</row>
    <row r="367" ht="15.75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</row>
    <row r="368" ht="15.75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</row>
    <row r="369" ht="15.75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</row>
    <row r="370" ht="15.75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</row>
    <row r="371" ht="15.75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</row>
    <row r="372" ht="15.75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</row>
    <row r="373" ht="15.75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</row>
    <row r="374" ht="15.75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</row>
    <row r="375" ht="15.75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</row>
    <row r="376" ht="15.75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</row>
    <row r="377" ht="15.75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</row>
    <row r="378" ht="15.75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</row>
    <row r="379" ht="15.75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</row>
    <row r="380" ht="15.75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</row>
    <row r="381" ht="15.75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</row>
    <row r="382" ht="15.75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</row>
    <row r="383" ht="15.75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</row>
    <row r="384" ht="15.75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</row>
    <row r="385" ht="15.75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</row>
    <row r="386" ht="15.75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</row>
    <row r="387" ht="15.75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</row>
    <row r="388" ht="15.75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</row>
    <row r="389" ht="15.75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</row>
    <row r="390" ht="15.75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</row>
    <row r="391" ht="15.75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</row>
    <row r="392" ht="15.75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</row>
    <row r="393" ht="15.75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</row>
    <row r="394" ht="15.75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</row>
    <row r="395" ht="15.75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</row>
    <row r="396" ht="15.75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</row>
    <row r="397" ht="15.75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</row>
    <row r="398" ht="15.75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</row>
    <row r="399" ht="15.75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</row>
    <row r="400" ht="15.75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</row>
    <row r="401" ht="15.75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</row>
    <row r="402" ht="15.75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</row>
    <row r="403" ht="15.75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</row>
    <row r="404" ht="15.75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</row>
    <row r="405" ht="15.75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</row>
    <row r="406" ht="15.75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</row>
    <row r="407" ht="15.75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</row>
    <row r="408" ht="15.75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</row>
    <row r="409" ht="15.75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</row>
    <row r="410" ht="15.75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</row>
    <row r="411" ht="15.75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</row>
    <row r="412" ht="15.75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</row>
    <row r="413" ht="15.75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</row>
    <row r="414" ht="15.75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</row>
    <row r="415" ht="15.75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</row>
    <row r="416" ht="15.75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</row>
    <row r="417" ht="15.75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</row>
    <row r="418" ht="15.75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</row>
    <row r="419" ht="15.75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</row>
    <row r="420" ht="15.75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</row>
    <row r="421" ht="15.75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</row>
    <row r="422" ht="15.75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</row>
    <row r="423" ht="15.75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</row>
    <row r="424" ht="15.75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</row>
    <row r="425" ht="15.75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</row>
    <row r="426" ht="15.75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</row>
    <row r="427" ht="15.75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</row>
    <row r="428" ht="15.75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</row>
    <row r="429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</row>
    <row r="430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</row>
    <row r="431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</row>
    <row r="432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</row>
    <row r="433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</row>
    <row r="434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</row>
    <row r="435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</row>
    <row r="436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</row>
    <row r="43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</row>
    <row r="438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</row>
    <row r="439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</row>
    <row r="440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</row>
    <row r="441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</row>
    <row r="442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</row>
    <row r="443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</row>
    <row r="444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</row>
    <row r="445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</row>
    <row r="446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</row>
    <row r="44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</row>
    <row r="448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</row>
    <row r="449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</row>
    <row r="450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</row>
    <row r="451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</row>
    <row r="452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</row>
    <row r="453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</row>
    <row r="454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</row>
    <row r="455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</row>
    <row r="456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</row>
    <row r="45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</row>
    <row r="458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</row>
    <row r="459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</row>
    <row r="460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</row>
    <row r="461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</row>
    <row r="462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</row>
    <row r="463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</row>
    <row r="464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</row>
    <row r="465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</row>
    <row r="466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</row>
    <row r="46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</row>
    <row r="468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</row>
    <row r="469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</row>
    <row r="470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</row>
    <row r="471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</row>
    <row r="472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</row>
    <row r="473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</row>
    <row r="474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</row>
    <row r="475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</row>
    <row r="476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</row>
    <row r="47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</row>
    <row r="478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</row>
    <row r="479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</row>
    <row r="480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</row>
    <row r="481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</row>
    <row r="482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</row>
    <row r="483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</row>
    <row r="484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</row>
    <row r="485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</row>
    <row r="486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</row>
    <row r="48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</row>
    <row r="488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</row>
    <row r="489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</row>
    <row r="490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</row>
    <row r="491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</row>
    <row r="492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</row>
    <row r="493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</row>
    <row r="494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</row>
    <row r="495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</row>
    <row r="496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</row>
    <row r="49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</row>
    <row r="498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</row>
    <row r="499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</row>
    <row r="500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</row>
    <row r="501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</row>
    <row r="502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</row>
    <row r="503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</row>
    <row r="504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</row>
    <row r="505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</row>
    <row r="506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</row>
    <row r="50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</row>
    <row r="508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</row>
    <row r="509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</row>
    <row r="510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</row>
    <row r="511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</row>
    <row r="512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</row>
    <row r="513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</row>
    <row r="514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</row>
    <row r="515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</row>
    <row r="516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</row>
    <row r="51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</row>
    <row r="518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</row>
    <row r="519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</row>
    <row r="520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</row>
    <row r="521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</row>
    <row r="522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</row>
    <row r="523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</row>
    <row r="524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</row>
    <row r="525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</row>
    <row r="526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</row>
    <row r="5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</row>
    <row r="528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</row>
    <row r="529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</row>
    <row r="530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</row>
    <row r="531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</row>
    <row r="532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</row>
    <row r="533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</row>
    <row r="534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</row>
    <row r="535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</row>
    <row r="536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</row>
    <row r="53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</row>
    <row r="538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</row>
    <row r="539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</row>
    <row r="540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</row>
    <row r="541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</row>
    <row r="542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</row>
    <row r="543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</row>
    <row r="544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</row>
    <row r="545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</row>
    <row r="546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</row>
    <row r="54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</row>
    <row r="548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</row>
    <row r="549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</row>
    <row r="550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</row>
    <row r="551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</row>
    <row r="552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</row>
    <row r="553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</row>
    <row r="554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</row>
    <row r="555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</row>
    <row r="556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</row>
    <row r="55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</row>
    <row r="558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</row>
    <row r="559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</row>
    <row r="560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</row>
    <row r="561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</row>
    <row r="562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</row>
    <row r="563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</row>
    <row r="564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</row>
    <row r="565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</row>
    <row r="566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</row>
    <row r="56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</row>
    <row r="568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</row>
    <row r="569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</row>
    <row r="570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</row>
    <row r="571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</row>
    <row r="572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</row>
    <row r="573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</row>
    <row r="574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</row>
    <row r="575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</row>
    <row r="576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</row>
    <row r="57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</row>
    <row r="578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</row>
    <row r="579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</row>
    <row r="580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</row>
    <row r="581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</row>
    <row r="582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</row>
    <row r="583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</row>
    <row r="584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</row>
    <row r="585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</row>
    <row r="586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</row>
    <row r="58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</row>
    <row r="588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</row>
    <row r="589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</row>
    <row r="590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</row>
    <row r="591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</row>
    <row r="592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</row>
    <row r="593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</row>
    <row r="594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</row>
    <row r="595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</row>
    <row r="596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</row>
    <row r="59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</row>
    <row r="598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</row>
    <row r="599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</row>
    <row r="600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</row>
    <row r="601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</row>
    <row r="602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</row>
    <row r="603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</row>
    <row r="604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</row>
    <row r="605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</row>
    <row r="606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</row>
    <row r="60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</row>
    <row r="608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</row>
    <row r="609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</row>
    <row r="610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</row>
    <row r="611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</row>
    <row r="612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</row>
    <row r="613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</row>
    <row r="614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</row>
    <row r="615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</row>
    <row r="616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</row>
    <row r="61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</row>
    <row r="618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</row>
    <row r="619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</row>
    <row r="620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</row>
    <row r="621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</row>
    <row r="622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</row>
    <row r="623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</row>
    <row r="624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</row>
    <row r="625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</row>
    <row r="626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</row>
    <row r="6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</row>
    <row r="628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</row>
    <row r="629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</row>
    <row r="630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</row>
    <row r="631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</row>
    <row r="632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</row>
    <row r="633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</row>
    <row r="634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</row>
    <row r="635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</row>
    <row r="636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</row>
    <row r="63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</row>
    <row r="638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</row>
    <row r="639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</row>
    <row r="640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</row>
    <row r="641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</row>
    <row r="642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</row>
    <row r="643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</row>
    <row r="644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</row>
    <row r="645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</row>
    <row r="646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</row>
    <row r="64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</row>
    <row r="648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</row>
    <row r="649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</row>
    <row r="650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</row>
    <row r="651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</row>
    <row r="652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</row>
    <row r="653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</row>
    <row r="654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</row>
    <row r="655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</row>
    <row r="656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</row>
    <row r="65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</row>
    <row r="658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</row>
    <row r="659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</row>
    <row r="660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</row>
    <row r="661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</row>
    <row r="662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</row>
    <row r="663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</row>
    <row r="664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</row>
    <row r="665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</row>
    <row r="666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</row>
    <row r="66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</row>
    <row r="668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</row>
    <row r="669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</row>
    <row r="670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</row>
    <row r="671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</row>
    <row r="672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</row>
    <row r="673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</row>
    <row r="674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</row>
    <row r="675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</row>
    <row r="676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</row>
    <row r="67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</row>
    <row r="678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</row>
    <row r="679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</row>
    <row r="680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</row>
    <row r="681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</row>
    <row r="682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</row>
    <row r="683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</row>
    <row r="684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</row>
    <row r="685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</row>
    <row r="686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</row>
    <row r="68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</row>
    <row r="688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</row>
    <row r="689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</row>
    <row r="690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</row>
    <row r="691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</row>
    <row r="692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</row>
    <row r="693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</row>
    <row r="694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</row>
    <row r="695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</row>
    <row r="696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</row>
    <row r="69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</row>
    <row r="698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</row>
    <row r="699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</row>
    <row r="700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</row>
    <row r="701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</row>
    <row r="702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</row>
    <row r="703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</row>
    <row r="704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</row>
    <row r="705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</row>
    <row r="706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</row>
    <row r="70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</row>
    <row r="708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</row>
    <row r="709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</row>
    <row r="710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</row>
    <row r="711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</row>
    <row r="712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</row>
    <row r="713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</row>
    <row r="714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</row>
    <row r="715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</row>
    <row r="716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</row>
    <row r="71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</row>
    <row r="718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</row>
    <row r="719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</row>
    <row r="720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</row>
    <row r="721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</row>
    <row r="722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</row>
    <row r="723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</row>
    <row r="724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</row>
    <row r="725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</row>
    <row r="726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</row>
    <row r="7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</row>
    <row r="728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</row>
    <row r="729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</row>
    <row r="730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</row>
    <row r="731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</row>
    <row r="732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</row>
    <row r="733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</row>
    <row r="734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</row>
    <row r="735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</row>
    <row r="736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</row>
    <row r="73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</row>
    <row r="738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</row>
    <row r="739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</row>
    <row r="740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</row>
    <row r="741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</row>
    <row r="742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</row>
    <row r="743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</row>
    <row r="744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</row>
    <row r="745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</row>
    <row r="746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</row>
    <row r="74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</row>
    <row r="748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</row>
    <row r="749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</row>
    <row r="750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</row>
    <row r="751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</row>
    <row r="752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</row>
    <row r="753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</row>
    <row r="754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</row>
    <row r="755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</row>
    <row r="756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</row>
    <row r="75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</row>
    <row r="758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</row>
    <row r="759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</row>
    <row r="760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</row>
    <row r="761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</row>
    <row r="762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</row>
    <row r="763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</row>
    <row r="764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</row>
    <row r="765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</row>
    <row r="766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</row>
    <row r="76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</row>
    <row r="768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</row>
    <row r="769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</row>
    <row r="770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</row>
    <row r="771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</row>
    <row r="772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</row>
    <row r="773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</row>
    <row r="774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</row>
    <row r="775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</row>
    <row r="776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</row>
    <row r="77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</row>
    <row r="778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</row>
    <row r="779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</row>
    <row r="780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</row>
    <row r="781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</row>
    <row r="782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</row>
    <row r="783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</row>
    <row r="784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</row>
    <row r="785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</row>
    <row r="786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</row>
    <row r="78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</row>
    <row r="788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</row>
    <row r="789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</row>
    <row r="790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</row>
    <row r="791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</row>
    <row r="792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</row>
    <row r="793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</row>
    <row r="794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</row>
    <row r="795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</row>
    <row r="796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</row>
    <row r="79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</row>
    <row r="798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</row>
    <row r="799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</row>
    <row r="800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</row>
    <row r="801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</row>
    <row r="802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</row>
    <row r="803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</row>
    <row r="804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</row>
    <row r="805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</row>
    <row r="806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</row>
    <row r="80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</row>
    <row r="808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</row>
    <row r="809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</row>
    <row r="810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</row>
    <row r="811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</row>
    <row r="812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</row>
    <row r="813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</row>
    <row r="814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</row>
    <row r="815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</row>
    <row r="816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</row>
    <row r="81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</row>
    <row r="818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</row>
    <row r="819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</row>
    <row r="820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</row>
    <row r="821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</row>
    <row r="822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</row>
    <row r="823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</row>
    <row r="824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</row>
    <row r="825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</row>
    <row r="826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</row>
    <row r="8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</row>
    <row r="828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</row>
    <row r="829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</row>
    <row r="830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</row>
    <row r="831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</row>
    <row r="832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</row>
    <row r="833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</row>
    <row r="834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</row>
    <row r="835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</row>
    <row r="836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</row>
    <row r="83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</row>
    <row r="838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</row>
    <row r="839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</row>
    <row r="840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</row>
    <row r="841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</row>
    <row r="842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</row>
    <row r="843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</row>
    <row r="844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</row>
    <row r="845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</row>
    <row r="846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</row>
    <row r="84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</row>
    <row r="848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</row>
    <row r="849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</row>
    <row r="850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</row>
    <row r="851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</row>
    <row r="852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</row>
    <row r="853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</row>
    <row r="854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</row>
    <row r="855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</row>
    <row r="856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</row>
    <row r="85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</row>
    <row r="858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</row>
    <row r="859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</row>
    <row r="860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</row>
    <row r="861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</row>
    <row r="862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</row>
    <row r="863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</row>
    <row r="864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</row>
    <row r="865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</row>
    <row r="866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</row>
    <row r="86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</row>
    <row r="868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</row>
    <row r="869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</row>
    <row r="870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</row>
    <row r="871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</row>
    <row r="872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</row>
    <row r="873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</row>
    <row r="874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</row>
    <row r="875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</row>
    <row r="876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</row>
    <row r="87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</row>
    <row r="878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</row>
    <row r="879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</row>
    <row r="880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</row>
    <row r="881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</row>
    <row r="882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</row>
    <row r="883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</row>
    <row r="884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</row>
    <row r="885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</row>
    <row r="886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</row>
    <row r="88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</row>
    <row r="888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</row>
    <row r="889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</row>
    <row r="890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</row>
    <row r="891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</row>
    <row r="892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</row>
    <row r="893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</row>
    <row r="894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</row>
    <row r="895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</row>
    <row r="896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</row>
    <row r="89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</row>
    <row r="898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</row>
    <row r="899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</row>
    <row r="900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</row>
    <row r="901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</row>
    <row r="902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</row>
    <row r="903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</row>
    <row r="904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</row>
    <row r="905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</row>
    <row r="906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</row>
    <row r="90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</row>
    <row r="908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</row>
    <row r="909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</row>
    <row r="910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</row>
    <row r="911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</row>
    <row r="912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</row>
    <row r="913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</row>
    <row r="914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</row>
    <row r="915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</row>
    <row r="916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</row>
    <row r="91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</row>
    <row r="918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</row>
    <row r="919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</row>
    <row r="920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</row>
    <row r="921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</row>
    <row r="922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</row>
    <row r="923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</row>
    <row r="924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</row>
    <row r="925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</row>
    <row r="926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</row>
    <row r="9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</row>
    <row r="928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</row>
    <row r="929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</row>
    <row r="930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</row>
    <row r="931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</row>
    <row r="932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</row>
    <row r="933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</row>
    <row r="934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</row>
    <row r="935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</row>
    <row r="936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</row>
    <row r="93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</row>
    <row r="938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</row>
    <row r="939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</row>
    <row r="940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</row>
    <row r="941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</row>
    <row r="942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</row>
    <row r="943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</row>
    <row r="944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</row>
    <row r="945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</row>
    <row r="946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</row>
    <row r="94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</row>
    <row r="948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</row>
    <row r="949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</row>
    <row r="950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</row>
    <row r="951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</row>
    <row r="952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</row>
    <row r="953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</row>
    <row r="954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</row>
    <row r="955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</row>
    <row r="956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</row>
    <row r="95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</row>
    <row r="958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</row>
    <row r="959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</row>
    <row r="960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</row>
    <row r="961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</row>
    <row r="962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</row>
    <row r="963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</row>
    <row r="964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</row>
    <row r="965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</row>
    <row r="966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</row>
    <row r="96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</row>
    <row r="968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</row>
    <row r="969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</row>
    <row r="970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</row>
    <row r="971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</row>
    <row r="972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</row>
    <row r="973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</row>
    <row r="974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</row>
    <row r="975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</row>
    <row r="976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</row>
    <row r="97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</row>
    <row r="978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</row>
    <row r="979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</row>
    <row r="980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</row>
    <row r="981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</row>
    <row r="982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</row>
    <row r="983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</row>
    <row r="984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</row>
    <row r="985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</row>
    <row r="986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</row>
    <row r="98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</row>
    <row r="988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</row>
    <row r="989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</row>
    <row r="990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</row>
    <row r="991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</row>
    <row r="992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</row>
    <row r="993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</row>
    <row r="994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</row>
    <row r="995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</row>
    <row r="996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</row>
    <row r="99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</row>
    <row r="998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</row>
    <row r="999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</row>
    <row r="1000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</row>
  </sheetData>
  <mergeCells count="1">
    <mergeCell ref="A1:C1"/>
  </mergeCells>
  <printOptions/>
  <pageMargins bottom="0.75" footer="0.0" header="0.0" left="0.7" right="0.7" top="0.75"/>
  <pageSetup orientation="landscape"/>
  <drawing r:id="rId1"/>
</worksheet>
</file>